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/>
  <mc:AlternateContent xmlns:mc="http://schemas.openxmlformats.org/markup-compatibility/2006">
    <mc:Choice Requires="x15">
      <x15ac:absPath xmlns:x15ac="http://schemas.microsoft.com/office/spreadsheetml/2010/11/ac" url="/Users/abruner/Documents/DeCA/NTTs/2015/"/>
    </mc:Choice>
  </mc:AlternateContent>
  <bookViews>
    <workbookView xWindow="120" yWindow="460" windowWidth="15140" windowHeight="8120" activeTab="1"/>
  </bookViews>
  <sheets>
    <sheet name="Process" sheetId="9" r:id="rId1"/>
    <sheet name="Pre-Review Plan" sheetId="1" r:id="rId2"/>
    <sheet name="Cat-Seg Overview" sheetId="4" r:id="rId3"/>
    <sheet name="Total Brands (opt)" sheetId="5" r:id="rId4"/>
    <sheet name="Brands by Segment" sheetId="6" r:id="rId5"/>
    <sheet name="UPC Rank" sheetId="7" r:id="rId6"/>
    <sheet name="Post Review Scorecard" sheetId="3" r:id="rId7"/>
  </sheets>
  <externalReferences>
    <externalReference r:id="rId8"/>
  </externalReferences>
  <definedNames>
    <definedName name="_xlnm._FilterDatabase" localSheetId="5" hidden="1">'UPC Rank'!$C$7:$E$22</definedName>
    <definedName name="AnalType">[1]Prefs!$B$4</definedName>
    <definedName name="CatName">[1]Prefs!$B$2</definedName>
    <definedName name="Client">[1]Prefs!$B$3</definedName>
    <definedName name="NumBrands">[1]Prefs!$B$6</definedName>
    <definedName name="_xlnm.Print_Titles" localSheetId="4">'Brands by Segment'!$A:$A,'Brands by Segment'!$1:$7</definedName>
    <definedName name="_xlnm.Print_Titles" localSheetId="6">'Post Review Scorecard'!$1:$2</definedName>
    <definedName name="_xlnm.Print_Titles" localSheetId="0">Process!$1:$1</definedName>
    <definedName name="_xlnm.Print_Titles" localSheetId="3">'Total Brands (opt)'!$A:$A,'Total Brands (opt)'!$1:$7</definedName>
    <definedName name="_xlnm.Print_Titles" localSheetId="5">'UPC Rank'!$A:$B,'UPC Rank'!$1:$6</definedName>
    <definedName name="Segments">[1]Prefs!$B$5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0" i="7" l="1"/>
  <c r="R31" i="7"/>
  <c r="R32" i="7"/>
  <c r="R33" i="7"/>
  <c r="R22" i="7"/>
  <c r="R23" i="7"/>
  <c r="R24" i="7"/>
  <c r="R25" i="7"/>
  <c r="R26" i="7"/>
  <c r="R27" i="7"/>
  <c r="R15" i="7"/>
  <c r="R16" i="7"/>
  <c r="R17" i="7"/>
  <c r="R18" i="7"/>
  <c r="R19" i="7"/>
  <c r="J30" i="7"/>
  <c r="J31" i="7"/>
  <c r="J32" i="7"/>
  <c r="J33" i="7"/>
  <c r="J22" i="7"/>
  <c r="J23" i="7"/>
  <c r="J24" i="7"/>
  <c r="J25" i="7"/>
  <c r="J26" i="7"/>
  <c r="J27" i="7"/>
  <c r="J15" i="7"/>
  <c r="J16" i="7"/>
  <c r="J17" i="7"/>
  <c r="J18" i="7"/>
  <c r="J19" i="7"/>
  <c r="Y33" i="7"/>
  <c r="Y32" i="7"/>
  <c r="Y27" i="7"/>
  <c r="Y26" i="7"/>
  <c r="Y19" i="7"/>
  <c r="Y18" i="7"/>
  <c r="Y17" i="7"/>
  <c r="Y12" i="7"/>
  <c r="Y11" i="7"/>
  <c r="R8" i="7"/>
  <c r="R9" i="7"/>
  <c r="R10" i="7"/>
  <c r="R11" i="7"/>
  <c r="R12" i="7"/>
  <c r="J8" i="7"/>
  <c r="J9" i="7"/>
  <c r="J10" i="7"/>
  <c r="J11" i="7"/>
  <c r="J12" i="7"/>
  <c r="X33" i="7"/>
  <c r="Y31" i="7"/>
  <c r="Y30" i="7"/>
  <c r="Y25" i="7"/>
  <c r="Y24" i="7"/>
  <c r="Y23" i="7"/>
  <c r="Y22" i="7"/>
  <c r="Y16" i="7"/>
  <c r="Y15" i="7"/>
  <c r="Y10" i="7"/>
  <c r="Y9" i="7"/>
  <c r="Y8" i="7"/>
  <c r="X31" i="7"/>
  <c r="X30" i="7"/>
  <c r="X25" i="7"/>
  <c r="X24" i="7"/>
  <c r="X23" i="7"/>
  <c r="X22" i="7"/>
  <c r="X16" i="7"/>
  <c r="X15" i="7"/>
  <c r="X10" i="7"/>
  <c r="X9" i="7"/>
  <c r="X32" i="7"/>
  <c r="X27" i="7"/>
  <c r="X26" i="7"/>
  <c r="X19" i="7"/>
  <c r="X18" i="7"/>
  <c r="X17" i="7"/>
  <c r="X12" i="7"/>
  <c r="X11" i="7"/>
  <c r="X8" i="7"/>
</calcChain>
</file>

<file path=xl/comments1.xml><?xml version="1.0" encoding="utf-8"?>
<comments xmlns="http://schemas.openxmlformats.org/spreadsheetml/2006/main">
  <authors>
    <author>Brown, Tim</author>
  </authors>
  <commentList>
    <comment ref="J6" authorId="0">
      <text>
        <r>
          <rPr>
            <b/>
            <sz val="8"/>
            <color indexed="81"/>
            <rFont val="Tahoma"/>
            <charset val="1"/>
          </rPr>
          <t>Cum Pkg Share:</t>
        </r>
        <r>
          <rPr>
            <sz val="8"/>
            <color indexed="81"/>
            <rFont val="Tahoma"/>
            <charset val="1"/>
          </rPr>
          <t xml:space="preserve">
Cumulative Package Share of each item in the segment</t>
        </r>
      </text>
    </comment>
    <comment ref="R6" authorId="0">
      <text>
        <r>
          <rPr>
            <b/>
            <sz val="8"/>
            <color indexed="81"/>
            <rFont val="Tahoma"/>
            <charset val="1"/>
          </rPr>
          <t>Cum $ Share:</t>
        </r>
        <r>
          <rPr>
            <sz val="8"/>
            <color indexed="81"/>
            <rFont val="Tahoma"/>
            <charset val="1"/>
          </rPr>
          <t xml:space="preserve">
Cumulative Dollar Share of each item in the segment</t>
        </r>
      </text>
    </comment>
    <comment ref="X6" authorId="0">
      <text>
        <r>
          <rPr>
            <b/>
            <sz val="8"/>
            <color indexed="81"/>
            <rFont val="Tahoma"/>
            <charset val="1"/>
          </rPr>
          <t>ABS Patron Savings:</t>
        </r>
        <r>
          <rPr>
            <sz val="8"/>
            <color indexed="81"/>
            <rFont val="Tahoma"/>
            <charset val="1"/>
          </rPr>
          <t xml:space="preserve">
(Avg Item Price in Retail - Avg Item Price in DeCA) X DeCA Package Sales</t>
        </r>
      </text>
    </comment>
    <comment ref="Y6" authorId="0">
      <text>
        <r>
          <rPr>
            <b/>
            <sz val="8"/>
            <color indexed="81"/>
            <rFont val="Tahoma"/>
            <charset val="1"/>
          </rPr>
          <t>Avg % Patron Savings:</t>
        </r>
        <r>
          <rPr>
            <sz val="8"/>
            <color indexed="81"/>
            <rFont val="Tahoma"/>
            <charset val="1"/>
          </rPr>
          <t xml:space="preserve">
((Avg Item Price in Retail X DeCA Package Sales) - DeCA Dollar Sales) / (Avg Item Price in Retail X DeCA Package Sales)</t>
        </r>
      </text>
    </comment>
  </commentList>
</comments>
</file>

<file path=xl/sharedStrings.xml><?xml version="1.0" encoding="utf-8"?>
<sst xmlns="http://schemas.openxmlformats.org/spreadsheetml/2006/main" count="550" uniqueCount="246">
  <si>
    <t>Category Review Month:</t>
  </si>
  <si>
    <r>
      <t>Category Manager</t>
    </r>
    <r>
      <rPr>
        <b/>
        <sz val="11"/>
        <color indexed="8"/>
        <rFont val="Arial"/>
        <family val="2"/>
      </rPr>
      <t>:</t>
    </r>
  </si>
  <si>
    <r>
      <t>Category Role</t>
    </r>
    <r>
      <rPr>
        <b/>
        <sz val="11"/>
        <color indexed="8"/>
        <rFont val="Arial"/>
        <family val="2"/>
      </rPr>
      <t xml:space="preserve">: </t>
    </r>
  </si>
  <si>
    <r>
      <t>Category Objectives</t>
    </r>
    <r>
      <rPr>
        <b/>
        <sz val="11"/>
        <color indexed="8"/>
        <rFont val="Arial"/>
        <family val="2"/>
      </rPr>
      <t>:</t>
    </r>
  </si>
  <si>
    <r>
      <t>Evaluation Criteria</t>
    </r>
    <r>
      <rPr>
        <b/>
        <sz val="11"/>
        <color indexed="8"/>
        <rFont val="Arial"/>
        <family val="2"/>
      </rPr>
      <t>:</t>
    </r>
  </si>
  <si>
    <t>Category:</t>
  </si>
  <si>
    <t>Date Last Completed:</t>
  </si>
  <si>
    <t>Number of Times Per Year:</t>
  </si>
  <si>
    <t>Theme Event</t>
  </si>
  <si>
    <t xml:space="preserve">Method: </t>
  </si>
  <si>
    <t>Streamline assortment for small commissaries, assure variety, eliminate duplication</t>
  </si>
  <si>
    <t>Preferred Period Ending for Data:</t>
  </si>
  <si>
    <t xml:space="preserve">Preferred Timeframe for Data: </t>
  </si>
  <si>
    <t xml:space="preserve">Data - Geography: </t>
  </si>
  <si>
    <t xml:space="preserve">Primary Ranking of Data: </t>
  </si>
  <si>
    <t xml:space="preserve">Comparison Market for Retail Data: </t>
  </si>
  <si>
    <t>Date of Post Analysis:</t>
  </si>
  <si>
    <t>mm/dd/yy</t>
  </si>
  <si>
    <t>Bottled Water</t>
  </si>
  <si>
    <t>mm/yy</t>
  </si>
  <si>
    <t>#</t>
  </si>
  <si>
    <t>K5</t>
  </si>
  <si>
    <t>K4</t>
  </si>
  <si>
    <t>K3</t>
  </si>
  <si>
    <t>K2</t>
  </si>
  <si>
    <t>no change</t>
  </si>
  <si>
    <t>K1</t>
  </si>
  <si>
    <t># of #</t>
  </si>
  <si>
    <t>% Change</t>
  </si>
  <si>
    <r>
      <t>*</t>
    </r>
    <r>
      <rPr>
        <b/>
        <i/>
        <sz val="11"/>
        <rFont val="Arial"/>
        <family val="2"/>
      </rPr>
      <t xml:space="preserve">Data Source and Period </t>
    </r>
  </si>
  <si>
    <t xml:space="preserve">*Data Source and Period </t>
  </si>
  <si>
    <t>Details/Comments:</t>
  </si>
  <si>
    <r>
      <t>CATEGORY:  {</t>
    </r>
    <r>
      <rPr>
        <b/>
        <i/>
        <sz val="14"/>
        <rFont val="Arial"/>
        <family val="2"/>
      </rPr>
      <t>ENTER CATEGORY NAME</t>
    </r>
    <r>
      <rPr>
        <b/>
        <sz val="14"/>
        <rFont val="Arial"/>
        <family val="2"/>
      </rPr>
      <t>}</t>
    </r>
  </si>
  <si>
    <t>CATEGORY / SEGMENT OVERVIEW</t>
  </si>
  <si>
    <t>Data Source:</t>
  </si>
  <si>
    <t>Pkg Rank</t>
  </si>
  <si>
    <t>Pkg Sales</t>
  </si>
  <si>
    <t>Pkg % Chg</t>
  </si>
  <si>
    <t>Pkg Share</t>
  </si>
  <si>
    <t>Pkg Shr Pt Chg</t>
  </si>
  <si>
    <t>$ Rank</t>
  </si>
  <si>
    <t>$ Sales</t>
  </si>
  <si>
    <t>$ % Chg</t>
  </si>
  <si>
    <t>$ Share</t>
  </si>
  <si>
    <t>$ Shr Pt Chg</t>
  </si>
  <si>
    <t>52Wk Curr End XX/XX/XX</t>
  </si>
  <si>
    <t>Total Category</t>
  </si>
  <si>
    <t>Segments:</t>
  </si>
  <si>
    <t>Segment 1</t>
  </si>
  <si>
    <t>Segment 2</t>
  </si>
  <si>
    <t>Segment 3</t>
  </si>
  <si>
    <t>Segment 4</t>
  </si>
  <si>
    <t>Segment 5</t>
  </si>
  <si>
    <t>26Wk Curr End XX/XX/XX</t>
  </si>
  <si>
    <t>Key Observations:</t>
  </si>
  <si>
    <t>Rank</t>
  </si>
  <si>
    <t>Pkg Shr Chg</t>
  </si>
  <si>
    <t>$ Shr Chg</t>
  </si>
  <si>
    <t>$ SPPD</t>
  </si>
  <si>
    <t>Avg Items Carried</t>
  </si>
  <si>
    <t>BRANDS BY SEGMENT</t>
  </si>
  <si>
    <t>Brand A</t>
  </si>
  <si>
    <t>Brand B</t>
  </si>
  <si>
    <t>Brand C</t>
  </si>
  <si>
    <t>Brand D</t>
  </si>
  <si>
    <t>Brand E</t>
  </si>
  <si>
    <t xml:space="preserve">   ---</t>
  </si>
  <si>
    <t xml:space="preserve">Note: </t>
  </si>
  <si>
    <t>Segment totals should be shared to the total category.</t>
  </si>
  <si>
    <t>Products within segment should be shared to segment total.</t>
  </si>
  <si>
    <t>UPC RANKING REPORT</t>
  </si>
  <si>
    <t>UNIVERSAL PROD CODE</t>
  </si>
  <si>
    <t>COMMODITY CODE</t>
  </si>
  <si>
    <t>BRAND</t>
  </si>
  <si>
    <t>Segment</t>
  </si>
  <si>
    <t>Pkg SPPD</t>
  </si>
  <si>
    <t>RSL</t>
  </si>
  <si>
    <t>%ACV</t>
  </si>
  <si>
    <t>Cum $ Share</t>
  </si>
  <si>
    <t>ABS Patron Savings</t>
  </si>
  <si>
    <t>Product 1</t>
  </si>
  <si>
    <t>ooxxxxx09240</t>
  </si>
  <si>
    <t>XXXX1</t>
  </si>
  <si>
    <t>Product 5</t>
  </si>
  <si>
    <t>ooxxxxx09192</t>
  </si>
  <si>
    <t>XXXX5</t>
  </si>
  <si>
    <t>Product 8</t>
  </si>
  <si>
    <t>ooyyyyy06924</t>
  </si>
  <si>
    <t>Product 18</t>
  </si>
  <si>
    <t>ooxxxxx09295</t>
  </si>
  <si>
    <t>Product 19</t>
  </si>
  <si>
    <t>ooxxxxx09187</t>
  </si>
  <si>
    <t>Product 2</t>
  </si>
  <si>
    <t>ooxxxxx09205</t>
  </si>
  <si>
    <t>XXXX2</t>
  </si>
  <si>
    <t>Product 9</t>
  </si>
  <si>
    <t>ooyyyyy06926</t>
  </si>
  <si>
    <t>Product 16</t>
  </si>
  <si>
    <t>068692456282</t>
  </si>
  <si>
    <t>XXXX4</t>
  </si>
  <si>
    <t>Product 17</t>
  </si>
  <si>
    <t>ooxxxxx09180</t>
  </si>
  <si>
    <t>Product 20</t>
  </si>
  <si>
    <t>ooxxxxx09283</t>
  </si>
  <si>
    <t>Product 3</t>
  </si>
  <si>
    <t>ooxxxxx09219</t>
  </si>
  <si>
    <t>XXXX3</t>
  </si>
  <si>
    <t>Product 6</t>
  </si>
  <si>
    <t>ooxxxxx09216</t>
  </si>
  <si>
    <t>Product 7</t>
  </si>
  <si>
    <t>ooxxxxx09218</t>
  </si>
  <si>
    <t>Product 10</t>
  </si>
  <si>
    <t>ooyyyyy06485</t>
  </si>
  <si>
    <t>Product 14</t>
  </si>
  <si>
    <t>ooxxxxx09213</t>
  </si>
  <si>
    <t>Product 15</t>
  </si>
  <si>
    <t>ooxxxxx09223</t>
  </si>
  <si>
    <t>Product 4</t>
  </si>
  <si>
    <t>ooxxxxx09200</t>
  </si>
  <si>
    <t>Product 11</t>
  </si>
  <si>
    <t>ooyyyyy06925</t>
  </si>
  <si>
    <t>Product 12</t>
  </si>
  <si>
    <t>ooxxxxx09225</t>
  </si>
  <si>
    <t>Product 13</t>
  </si>
  <si>
    <t>CATEGORY PLAN</t>
  </si>
  <si>
    <t>CATEGORY REVIEW - POST ANALYSIS SCORECARD</t>
  </si>
  <si>
    <t xml:space="preserve"> ( Publish 6 Months following Category Review release date)</t>
  </si>
  <si>
    <t>o</t>
  </si>
  <si>
    <t>Universe of items to be included (Commodity Codes/POG)</t>
  </si>
  <si>
    <t>Segmentation of cat (e.g. cups, plates, tableware)</t>
  </si>
  <si>
    <t>Category Role</t>
  </si>
  <si>
    <t>Geographies to be evaluated (WW, ConUS, region?)</t>
  </si>
  <si>
    <t>Past/Current Strategies for category (grow, trim, assortment, pricing?)</t>
  </si>
  <si>
    <t>DeCA Overview of Category Performance (sets stage for 1st part of meeting below)</t>
  </si>
  <si>
    <t>Review Meeting - 1st Part: Historical Review</t>
  </si>
  <si>
    <t>Metrics establish mutual foundation for ongoing discussion.  DeCA may request to skip over this section to eliminate repetition, however, vendor reserves opportunity to review past category/mfg dynamics</t>
  </si>
  <si>
    <t>Review of consumer information</t>
  </si>
  <si>
    <t xml:space="preserve">Review of past category merchandising </t>
  </si>
  <si>
    <t>Review Meeting - 2nd Part: Strategy and Plan</t>
  </si>
  <si>
    <t>Vendor plan for category growth or problem resolution</t>
  </si>
  <si>
    <t>Future category direction/trends</t>
  </si>
  <si>
    <t>New item intros/Product Opportunities (projected growth, advertising/promotion)</t>
  </si>
  <si>
    <t>Promotional strategy / merchandising concepts</t>
  </si>
  <si>
    <t>Space management</t>
  </si>
  <si>
    <t>Recommendations / assortment mix</t>
  </si>
  <si>
    <t>Post Review - Establish Scorecard to track progress against goals set for the category</t>
  </si>
  <si>
    <t>Proposed Guidelines for Category Review Process:</t>
  </si>
  <si>
    <t>Prior to Review - DeCA to Provide Advanced Notice to Industry containing following information (see Pre-Review Plan):</t>
  </si>
  <si>
    <t>Review category POS sales performance and trends, by segment/brand/item 
(see Cat-Seg Overview, Manufacturers, Brands by Segment, UPC Rank tabs)</t>
  </si>
  <si>
    <t xml:space="preserve"> ( Publish 60 Days Prior to Category Review)</t>
  </si>
  <si>
    <r>
      <t xml:space="preserve">Destination, </t>
    </r>
    <r>
      <rPr>
        <b/>
        <sz val="11"/>
        <color indexed="8"/>
        <rFont val="Arial"/>
        <family val="2"/>
      </rPr>
      <t>Routine,</t>
    </r>
    <r>
      <rPr>
        <sz val="11"/>
        <color indexed="8"/>
        <rFont val="Arial"/>
        <family val="2"/>
      </rPr>
      <t xml:space="preserve"> Seasonal, Convenience, Occasional </t>
    </r>
  </si>
  <si>
    <r>
      <t>Marketing Strategy</t>
    </r>
    <r>
      <rPr>
        <b/>
        <sz val="11"/>
        <color indexed="8"/>
        <rFont val="Arial"/>
        <family val="2"/>
      </rPr>
      <t>:</t>
    </r>
  </si>
  <si>
    <t>To be determined by Industry/DeCA during review.  Discussion to include, but not limited to, topics below:</t>
  </si>
  <si>
    <t>see Promotional Matrix</t>
  </si>
  <si>
    <t xml:space="preserve">Seasonal: </t>
  </si>
  <si>
    <t>Specific timeframes?</t>
  </si>
  <si>
    <t>Specific events?</t>
  </si>
  <si>
    <t>Mgr Special, Power Buy, Primary, Secondary,  Club Pk…</t>
  </si>
  <si>
    <t>(Examples of Objectives - Increase/Decrease # of SKU's, Increase/Decrease Linear Footage of Section, Streamline Assortment, Increase/Decrease # of Promotions, Evaluate New Item Proposals, Plan for Trends and retail best practices, prioritize space for high velocity items, meet minimal pack out)</t>
  </si>
  <si>
    <t>Special Factors/Notes:</t>
  </si>
  <si>
    <t>(Examples - Focus on emerging category trends, new item introductions, consumer segmentation…)</t>
  </si>
  <si>
    <t xml:space="preserve">Secondary Ranking of Data: </t>
  </si>
  <si>
    <t>Current Category POG Size (Linear Feet):</t>
  </si>
  <si>
    <t>PREFERRED DECA GEO</t>
  </si>
  <si>
    <t>PKG SPPD</t>
  </si>
  <si>
    <t>Avg Price</t>
  </si>
  <si>
    <t>Cum Pkg Share</t>
  </si>
  <si>
    <t>Avg % Patron Savings</t>
  </si>
  <si>
    <t>Brand Totals</t>
  </si>
  <si>
    <t>Brand 1</t>
  </si>
  <si>
    <t>Brand 2</t>
  </si>
  <si>
    <t>Brand 3</t>
  </si>
  <si>
    <t>Brand 4</t>
  </si>
  <si>
    <t>Brand 5</t>
  </si>
  <si>
    <t>Brand 6</t>
  </si>
  <si>
    <t>Brand 7</t>
  </si>
  <si>
    <t>Brand 8</t>
  </si>
  <si>
    <t>Brand 9</t>
  </si>
  <si>
    <t>Brand 10</t>
  </si>
  <si>
    <t>BRAND OVERVIEW</t>
  </si>
  <si>
    <t>Category Segmentation (if different than commodity code breakouts above):</t>
  </si>
  <si>
    <t>Promotional Offers:</t>
  </si>
  <si>
    <t># Of Promotions Accepted vs Prior year</t>
  </si>
  <si>
    <t>* Provide list of stores pending reset</t>
  </si>
  <si>
    <t>Note: Geographies used in Post Analysis should reflect those requested in the Pre-Review Category Plan</t>
  </si>
  <si>
    <t>Pre-Review</t>
  </si>
  <si>
    <t>Post-Review</t>
  </si>
  <si>
    <t>16 ft</t>
  </si>
  <si>
    <t>20 ft</t>
  </si>
  <si>
    <t>12 ft</t>
  </si>
  <si>
    <t xml:space="preserve">Dollars </t>
  </si>
  <si>
    <t>Packages</t>
  </si>
  <si>
    <t>Nielsen/Empower/Other Ending 6/30/09</t>
  </si>
  <si>
    <t>Date of Final Review Notice Release:</t>
  </si>
  <si>
    <t>Date of Planogram Posting:</t>
  </si>
  <si>
    <t>Item Changes - Net Gain or Loss:</t>
  </si>
  <si>
    <t>Code Changes:</t>
  </si>
  <si>
    <t># adds:</t>
  </si>
  <si>
    <t># deletes:</t>
  </si>
  <si>
    <t># upgrades:</t>
  </si>
  <si>
    <t># downgrades:</t>
  </si>
  <si>
    <t>Store Section/Planogram Changes:</t>
  </si>
  <si>
    <t>Number of Store Resets Completed*:</t>
  </si>
  <si>
    <t>New Item Penetration:</t>
  </si>
  <si>
    <t>DeCA Sales:</t>
  </si>
  <si>
    <t>52 Week Data:</t>
  </si>
  <si>
    <t>Retail Market - Sales:</t>
  </si>
  <si>
    <t>Patron Savings Change:</t>
  </si>
  <si>
    <t>Number of Stores Carrying New Items:</t>
  </si>
  <si>
    <t>* Provide list of stores by UPC with Dollars, Packages, and %ACV</t>
  </si>
  <si>
    <t>26 Week Data :</t>
  </si>
  <si>
    <t>Time period to be evaluated (12, 26, 52wks?)</t>
  </si>
  <si>
    <t>P1</t>
  </si>
  <si>
    <t>O1</t>
  </si>
  <si>
    <t>Universe of Items Included:</t>
  </si>
  <si>
    <t>Regional items</t>
  </si>
  <si>
    <t>Optional items</t>
  </si>
  <si>
    <t>One-time buy/seasonal items:</t>
  </si>
  <si>
    <t>Club packs</t>
  </si>
  <si>
    <r>
      <rPr>
        <b/>
        <sz val="11"/>
        <color indexed="8"/>
        <rFont val="Arial"/>
        <family val="2"/>
      </rPr>
      <t xml:space="preserve">52 weeks </t>
    </r>
    <r>
      <rPr>
        <sz val="11"/>
        <color indexed="8"/>
        <rFont val="Arial"/>
        <family val="2"/>
      </rPr>
      <t>/ 24 weeks</t>
    </r>
  </si>
  <si>
    <r>
      <rPr>
        <b/>
        <sz val="11"/>
        <color indexed="8"/>
        <rFont val="Arial"/>
        <family val="2"/>
      </rPr>
      <t xml:space="preserve">Packages / </t>
    </r>
    <r>
      <rPr>
        <sz val="11"/>
        <color indexed="8"/>
        <rFont val="Arial"/>
        <family val="2"/>
      </rPr>
      <t>Dollars / Other</t>
    </r>
  </si>
  <si>
    <r>
      <t xml:space="preserve">Packages / </t>
    </r>
    <r>
      <rPr>
        <b/>
        <sz val="11"/>
        <color indexed="8"/>
        <rFont val="Arial"/>
        <family val="2"/>
      </rPr>
      <t xml:space="preserve">Dollars / </t>
    </r>
    <r>
      <rPr>
        <sz val="11"/>
        <color indexed="8"/>
        <rFont val="Arial"/>
        <family val="2"/>
      </rPr>
      <t>Other</t>
    </r>
  </si>
  <si>
    <r>
      <rPr>
        <b/>
        <sz val="11"/>
        <color indexed="8"/>
        <rFont val="Arial"/>
        <family val="2"/>
      </rPr>
      <t xml:space="preserve">Total U.S. Food / </t>
    </r>
    <r>
      <rPr>
        <sz val="11"/>
        <color indexed="8"/>
        <rFont val="Arial"/>
        <family val="2"/>
      </rPr>
      <t>Other</t>
    </r>
  </si>
  <si>
    <r>
      <rPr>
        <b/>
        <sz val="11"/>
        <color indexed="8"/>
        <rFont val="Arial"/>
        <family val="2"/>
      </rPr>
      <t xml:space="preserve">Worldwide </t>
    </r>
    <r>
      <rPr>
        <sz val="11"/>
        <color indexed="8"/>
        <rFont val="Arial"/>
        <family val="2"/>
      </rPr>
      <t xml:space="preserve">/ ConUS Incl AK&amp;HI /  </t>
    </r>
    <r>
      <rPr>
        <sz val="11"/>
        <color indexed="8"/>
        <rFont val="Arial"/>
        <family val="2"/>
      </rPr>
      <t>ConUS Excl AK&amp;HI / Regional / Other</t>
    </r>
  </si>
  <si>
    <t>REMAINING MARKET</t>
  </si>
  <si>
    <t>Planogram*:</t>
  </si>
  <si>
    <t>Include / Exclude</t>
  </si>
  <si>
    <t>TDP Share</t>
  </si>
  <si>
    <t>*Category definition based on current and previous published planograms (to include items that have been phased out).</t>
  </si>
  <si>
    <t>Barbara Merriweather</t>
  </si>
  <si>
    <t>RTE CEREAL</t>
  </si>
  <si>
    <t>24 to 60 feet 0292, 0293, 0294</t>
  </si>
  <si>
    <t>Dec 2011</t>
  </si>
  <si>
    <t>RTE Cereal</t>
  </si>
  <si>
    <t>K5 - K4</t>
  </si>
  <si>
    <t>May 2010</t>
  </si>
  <si>
    <t xml:space="preserve"> *Category Position</t>
  </si>
  <si>
    <t>Dollar Sales (52 weeks ending Nov 30, 2011):</t>
  </si>
  <si>
    <t>Dollar Percent Change:</t>
  </si>
  <si>
    <t>Dollar Change</t>
  </si>
  <si>
    <t>Package Sales (52 weeks ending Nov 30, 2011):</t>
  </si>
  <si>
    <t>Package Percent Change:</t>
  </si>
  <si>
    <t>Package Change:</t>
  </si>
  <si>
    <t>*SOURCE: Business Objects</t>
  </si>
  <si>
    <t>Focus on emerging category trends, to incoorporate new item introductions as well as the possibility of allocating regional space within the POG's, and to meet minimal pack out.</t>
  </si>
  <si>
    <t>February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</si>
</sst>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#,##0.0_);[Red]\(#,##0.0\)"/>
    <numFmt numFmtId="165" formatCode="0_);[Red]\(0\)"/>
    <numFmt numFmtId="166" formatCode="0.0_);[Red]\(0.0\)"/>
    <numFmt numFmtId="167" formatCode="0.0"/>
    <numFmt numFmtId="168" formatCode="0.00_)"/>
    <numFmt numFmtId="169" formatCode="_(* #,##0_);_(* \(#,##0\);_(* &quot;-&quot;??_);_(@_)"/>
    <numFmt numFmtId="170" formatCode="0.0%;[Red]\(0.0%\)"/>
    <numFmt numFmtId="171" formatCode="_(* #,##0.0_);_(* \(#,##0.0\);_(* &quot;-&quot;??_);_(@_)"/>
    <numFmt numFmtId="172" formatCode="0.0%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16"/>
      <name val="Helv"/>
    </font>
    <font>
      <b/>
      <sz val="10"/>
      <name val="Arial"/>
      <family val="2"/>
    </font>
    <font>
      <b/>
      <u/>
      <sz val="10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8"/>
      <color indexed="8"/>
      <name val="Arial"/>
      <family val="2"/>
    </font>
    <font>
      <sz val="18"/>
      <color indexed="8"/>
      <name val="Calibri"/>
      <family val="2"/>
    </font>
    <font>
      <b/>
      <sz val="20"/>
      <color indexed="8"/>
      <name val="Arial"/>
      <family val="2"/>
    </font>
    <font>
      <sz val="20"/>
      <color indexed="8"/>
      <name val="Arial"/>
      <family val="2"/>
    </font>
    <font>
      <sz val="20"/>
      <color indexed="8"/>
      <name val="Calibri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8"/>
      <color indexed="10"/>
      <name val="Arial"/>
      <family val="2"/>
    </font>
    <font>
      <sz val="8"/>
      <color indexed="10"/>
      <name val="Arial"/>
      <family val="2"/>
    </font>
    <font>
      <b/>
      <u/>
      <sz val="11"/>
      <color indexed="8"/>
      <name val="Calibri"/>
      <family val="2"/>
    </font>
    <font>
      <i/>
      <sz val="11"/>
      <color indexed="8"/>
      <name val="Arial"/>
      <family val="2"/>
    </font>
    <font>
      <i/>
      <sz val="10"/>
      <color indexed="8"/>
      <name val="Arial"/>
      <family val="2"/>
    </font>
    <font>
      <i/>
      <sz val="10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gray125">
        <bgColor indexed="22"/>
      </patternFill>
    </fill>
    <fill>
      <patternFill patternType="gray125"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55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55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55"/>
      </left>
      <right/>
      <top style="thin">
        <color auto="1"/>
      </top>
      <bottom style="thin">
        <color auto="1"/>
      </bottom>
      <diagonal/>
    </border>
    <border>
      <left/>
      <right style="thin">
        <color indexed="55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55"/>
      </right>
      <top style="thin">
        <color auto="1"/>
      </top>
      <bottom style="medium">
        <color auto="1"/>
      </bottom>
      <diagonal/>
    </border>
    <border>
      <left style="thin">
        <color indexed="55"/>
      </left>
      <right style="thin">
        <color indexed="55"/>
      </right>
      <top style="thin">
        <color auto="1"/>
      </top>
      <bottom style="medium">
        <color auto="1"/>
      </bottom>
      <diagonal/>
    </border>
    <border>
      <left style="thin">
        <color indexed="55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55"/>
      </right>
      <top style="thin">
        <color auto="1"/>
      </top>
      <bottom style="medium">
        <color auto="1"/>
      </bottom>
      <diagonal/>
    </border>
    <border>
      <left style="thin">
        <color indexed="55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indexed="23"/>
      </bottom>
      <diagonal/>
    </border>
    <border>
      <left style="thin">
        <color auto="1"/>
      </left>
      <right style="thin">
        <color indexed="55"/>
      </right>
      <top style="thin">
        <color auto="1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auto="1"/>
      </top>
      <bottom style="thin">
        <color indexed="23"/>
      </bottom>
      <diagonal/>
    </border>
    <border>
      <left style="thin">
        <color indexed="55"/>
      </left>
      <right style="thin">
        <color auto="1"/>
      </right>
      <top style="thin">
        <color auto="1"/>
      </top>
      <bottom style="thin">
        <color indexed="23"/>
      </bottom>
      <diagonal/>
    </border>
    <border>
      <left style="medium">
        <color auto="1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medium">
        <color auto="1"/>
      </left>
      <right/>
      <top style="thin">
        <color indexed="23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23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55"/>
      </right>
      <top/>
      <bottom style="thin">
        <color auto="1"/>
      </bottom>
      <diagonal/>
    </border>
    <border>
      <left style="thin">
        <color auto="1"/>
      </left>
      <right style="thin">
        <color indexed="23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auto="1"/>
      </bottom>
      <diagonal/>
    </border>
    <border>
      <left style="thin">
        <color indexed="23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55"/>
      </right>
      <top style="thin">
        <color auto="1"/>
      </top>
      <bottom style="medium">
        <color auto="1"/>
      </bottom>
      <diagonal/>
    </border>
    <border>
      <left/>
      <right style="thin">
        <color indexed="23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/>
      <bottom style="thin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55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55"/>
      </left>
      <right style="thin">
        <color indexed="23"/>
      </right>
      <top style="thin">
        <color auto="1"/>
      </top>
      <bottom style="medium">
        <color auto="1"/>
      </bottom>
      <diagonal/>
    </border>
    <border>
      <left style="thin">
        <color indexed="55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indexed="55"/>
      </right>
      <top style="medium">
        <color auto="1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 style="medium">
        <color auto="1"/>
      </top>
      <bottom style="thin">
        <color auto="1"/>
      </bottom>
      <diagonal/>
    </border>
    <border>
      <left style="thin">
        <color indexed="55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55"/>
      </right>
      <top style="thin">
        <color indexed="23"/>
      </top>
      <bottom style="medium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medium">
        <color auto="1"/>
      </bottom>
      <diagonal/>
    </border>
    <border>
      <left style="thin">
        <color indexed="55"/>
      </left>
      <right style="thin">
        <color auto="1"/>
      </right>
      <top style="thin">
        <color indexed="23"/>
      </top>
      <bottom style="medium">
        <color auto="1"/>
      </bottom>
      <diagonal/>
    </border>
    <border>
      <left style="thin">
        <color indexed="55"/>
      </left>
      <right style="thin">
        <color indexed="55"/>
      </right>
      <top style="medium">
        <color auto="1"/>
      </top>
      <bottom style="thin">
        <color indexed="55"/>
      </bottom>
      <diagonal/>
    </border>
    <border>
      <left style="thin">
        <color indexed="55"/>
      </left>
      <right style="medium">
        <color auto="1"/>
      </right>
      <top style="medium">
        <color auto="1"/>
      </top>
      <bottom style="thin">
        <color indexed="55"/>
      </bottom>
      <diagonal/>
    </border>
    <border>
      <left style="thin">
        <color indexed="55"/>
      </left>
      <right style="medium">
        <color auto="1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auto="1"/>
      </bottom>
      <diagonal/>
    </border>
    <border>
      <left style="thin">
        <color indexed="55"/>
      </left>
      <right style="medium">
        <color auto="1"/>
      </right>
      <top style="thin">
        <color indexed="55"/>
      </top>
      <bottom style="medium">
        <color auto="1"/>
      </bottom>
      <diagonal/>
    </border>
    <border>
      <left style="thin">
        <color auto="1"/>
      </left>
      <right style="thin">
        <color indexed="55"/>
      </right>
      <top style="medium">
        <color auto="1"/>
      </top>
      <bottom style="thin">
        <color indexed="55"/>
      </bottom>
      <diagonal/>
    </border>
    <border>
      <left style="thin">
        <color auto="1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 style="thin">
        <color indexed="55"/>
      </right>
      <top style="thin">
        <color indexed="55"/>
      </top>
      <bottom style="medium">
        <color auto="1"/>
      </bottom>
      <diagonal/>
    </border>
    <border>
      <left style="thin">
        <color auto="1"/>
      </left>
      <right style="thin">
        <color indexed="55"/>
      </right>
      <top style="thin">
        <color auto="1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auto="1"/>
      </top>
      <bottom style="thin">
        <color indexed="55"/>
      </bottom>
      <diagonal/>
    </border>
    <border>
      <left style="thin">
        <color indexed="55"/>
      </left>
      <right style="medium">
        <color auto="1"/>
      </right>
      <top style="thin">
        <color auto="1"/>
      </top>
      <bottom style="thin">
        <color indexed="55"/>
      </bottom>
      <diagonal/>
    </border>
    <border>
      <left style="thin">
        <color auto="1"/>
      </left>
      <right style="thin">
        <color indexed="55"/>
      </right>
      <top style="thin">
        <color indexed="55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auto="1"/>
      </bottom>
      <diagonal/>
    </border>
    <border>
      <left style="thin">
        <color indexed="55"/>
      </left>
      <right style="medium">
        <color auto="1"/>
      </right>
      <top style="thin">
        <color indexed="55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55"/>
      </right>
      <top style="thin">
        <color auto="1"/>
      </top>
      <bottom style="thin">
        <color indexed="23"/>
      </bottom>
      <diagonal/>
    </border>
    <border>
      <left/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55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23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38" fontId="12" fillId="2" borderId="0" applyNumberFormat="0" applyBorder="0" applyAlignment="0" applyProtection="0"/>
    <xf numFmtId="10" fontId="12" fillId="3" borderId="2" applyNumberFormat="0" applyBorder="0" applyAlignment="0" applyProtection="0"/>
    <xf numFmtId="168" fontId="16" fillId="0" borderId="0"/>
    <xf numFmtId="0" fontId="3" fillId="0" borderId="0"/>
    <xf numFmtId="9" fontId="21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465">
    <xf numFmtId="0" fontId="0" fillId="0" borderId="0" xfId="0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/>
    <xf numFmtId="0" fontId="26" fillId="0" borderId="0" xfId="0" applyFont="1" applyAlignment="1"/>
    <xf numFmtId="0" fontId="27" fillId="0" borderId="0" xfId="0" applyFont="1" applyAlignment="1">
      <alignment horizontal="left"/>
    </xf>
    <xf numFmtId="0" fontId="28" fillId="0" borderId="0" xfId="0" applyFont="1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32" fillId="0" borderId="0" xfId="0" applyFont="1" applyAlignment="1">
      <alignment horizontal="left" indent="1"/>
    </xf>
    <xf numFmtId="0" fontId="23" fillId="0" borderId="0" xfId="0" applyFont="1" applyAlignment="1">
      <alignment horizontal="left" wrapText="1"/>
    </xf>
    <xf numFmtId="0" fontId="23" fillId="4" borderId="3" xfId="0" applyFont="1" applyFill="1" applyBorder="1" applyAlignment="1">
      <alignment horizontal="left" wrapText="1"/>
    </xf>
    <xf numFmtId="0" fontId="23" fillId="4" borderId="3" xfId="0" applyFont="1" applyFill="1" applyBorder="1" applyAlignment="1">
      <alignment horizontal="left" wrapText="1" indent="1"/>
    </xf>
    <xf numFmtId="49" fontId="23" fillId="4" borderId="3" xfId="0" applyNumberFormat="1" applyFont="1" applyFill="1" applyBorder="1" applyAlignment="1">
      <alignment horizontal="left" wrapText="1"/>
    </xf>
    <xf numFmtId="49" fontId="31" fillId="4" borderId="3" xfId="0" applyNumberFormat="1" applyFont="1" applyFill="1" applyBorder="1" applyAlignment="1">
      <alignment horizontal="left" wrapText="1"/>
    </xf>
    <xf numFmtId="0" fontId="33" fillId="5" borderId="4" xfId="0" applyFont="1" applyFill="1" applyBorder="1" applyAlignment="1">
      <alignment horizontal="centerContinuous"/>
    </xf>
    <xf numFmtId="0" fontId="33" fillId="5" borderId="5" xfId="0" applyFont="1" applyFill="1" applyBorder="1" applyAlignment="1">
      <alignment horizontal="centerContinuous"/>
    </xf>
    <xf numFmtId="0" fontId="34" fillId="5" borderId="6" xfId="0" applyFont="1" applyFill="1" applyBorder="1" applyAlignment="1">
      <alignment horizontal="centerContinuous"/>
    </xf>
    <xf numFmtId="0" fontId="35" fillId="5" borderId="7" xfId="0" applyFont="1" applyFill="1" applyBorder="1" applyAlignment="1">
      <alignment horizontal="centerContinuous"/>
    </xf>
    <xf numFmtId="0" fontId="3" fillId="0" borderId="0" xfId="9"/>
    <xf numFmtId="0" fontId="5" fillId="0" borderId="0" xfId="9" applyFont="1" applyBorder="1" applyAlignment="1">
      <alignment horizontal="left"/>
    </xf>
    <xf numFmtId="0" fontId="4" fillId="0" borderId="0" xfId="9" applyFont="1" applyBorder="1" applyAlignment="1">
      <alignment horizontal="center"/>
    </xf>
    <xf numFmtId="0" fontId="6" fillId="0" borderId="0" xfId="9" applyFont="1" applyBorder="1"/>
    <xf numFmtId="0" fontId="5" fillId="0" borderId="0" xfId="9" applyFont="1" applyBorder="1"/>
    <xf numFmtId="0" fontId="6" fillId="0" borderId="0" xfId="9" applyFont="1" applyBorder="1" applyAlignment="1">
      <alignment horizontal="left" indent="1"/>
    </xf>
    <xf numFmtId="0" fontId="4" fillId="0" borderId="0" xfId="9" applyFont="1" applyBorder="1"/>
    <xf numFmtId="0" fontId="8" fillId="4" borderId="3" xfId="9" applyFont="1" applyFill="1" applyBorder="1"/>
    <xf numFmtId="0" fontId="6" fillId="0" borderId="0" xfId="9" applyFont="1" applyFill="1" applyBorder="1" applyAlignment="1">
      <alignment horizontal="left" indent="1"/>
    </xf>
    <xf numFmtId="0" fontId="7" fillId="0" borderId="0" xfId="9" applyFont="1" applyFill="1" applyBorder="1"/>
    <xf numFmtId="0" fontId="6" fillId="0" borderId="0" xfId="9" applyFont="1"/>
    <xf numFmtId="0" fontId="9" fillId="0" borderId="0" xfId="9" applyFont="1" applyFill="1" applyBorder="1" applyAlignment="1">
      <alignment horizontal="centerContinuous"/>
    </xf>
    <xf numFmtId="0" fontId="11" fillId="0" borderId="0" xfId="9" applyFont="1" applyFill="1" applyBorder="1" applyAlignment="1">
      <alignment horizontal="centerContinuous"/>
    </xf>
    <xf numFmtId="0" fontId="12" fillId="0" borderId="0" xfId="9" applyFont="1" applyFill="1" applyBorder="1"/>
    <xf numFmtId="0" fontId="13" fillId="0" borderId="0" xfId="9" applyFont="1" applyFill="1" applyBorder="1" applyAlignment="1">
      <alignment horizontal="centerContinuous"/>
    </xf>
    <xf numFmtId="0" fontId="14" fillId="0" borderId="0" xfId="9" applyFont="1" applyFill="1" applyBorder="1"/>
    <xf numFmtId="0" fontId="13" fillId="0" borderId="8" xfId="9" applyFont="1" applyFill="1" applyBorder="1" applyAlignment="1">
      <alignment horizontal="centerContinuous"/>
    </xf>
    <xf numFmtId="0" fontId="11" fillId="0" borderId="8" xfId="9" applyFont="1" applyFill="1" applyBorder="1" applyAlignment="1">
      <alignment horizontal="centerContinuous"/>
    </xf>
    <xf numFmtId="0" fontId="14" fillId="5" borderId="4" xfId="9" applyFont="1" applyFill="1" applyBorder="1"/>
    <xf numFmtId="0" fontId="12" fillId="0" borderId="0" xfId="9" applyFont="1"/>
    <xf numFmtId="0" fontId="11" fillId="5" borderId="9" xfId="9" applyFont="1" applyFill="1" applyBorder="1"/>
    <xf numFmtId="0" fontId="11" fillId="5" borderId="10" xfId="9" applyFont="1" applyFill="1" applyBorder="1" applyAlignment="1">
      <alignment horizontal="center" wrapText="1"/>
    </xf>
    <xf numFmtId="0" fontId="11" fillId="5" borderId="11" xfId="9" applyFont="1" applyFill="1" applyBorder="1" applyAlignment="1">
      <alignment horizontal="center" wrapText="1"/>
    </xf>
    <xf numFmtId="0" fontId="11" fillId="5" borderId="12" xfId="9" applyFont="1" applyFill="1" applyBorder="1" applyAlignment="1">
      <alignment horizontal="center" wrapText="1"/>
    </xf>
    <xf numFmtId="0" fontId="11" fillId="5" borderId="13" xfId="9" applyFont="1" applyFill="1" applyBorder="1" applyAlignment="1">
      <alignment horizontal="center" wrapText="1"/>
    </xf>
    <xf numFmtId="0" fontId="11" fillId="5" borderId="14" xfId="9" applyFont="1" applyFill="1" applyBorder="1" applyAlignment="1">
      <alignment horizontal="center" wrapText="1"/>
    </xf>
    <xf numFmtId="0" fontId="11" fillId="6" borderId="9" xfId="9" applyFont="1" applyFill="1" applyBorder="1"/>
    <xf numFmtId="165" fontId="11" fillId="6" borderId="10" xfId="9" applyNumberFormat="1" applyFont="1" applyFill="1" applyBorder="1" applyAlignment="1">
      <alignment horizontal="center" wrapText="1"/>
    </xf>
    <xf numFmtId="3" fontId="11" fillId="6" borderId="11" xfId="9" applyNumberFormat="1" applyFont="1" applyFill="1" applyBorder="1" applyAlignment="1">
      <alignment horizontal="center" wrapText="1"/>
    </xf>
    <xf numFmtId="166" fontId="11" fillId="6" borderId="11" xfId="9" applyNumberFormat="1" applyFont="1" applyFill="1" applyBorder="1" applyAlignment="1">
      <alignment horizontal="center" wrapText="1"/>
    </xf>
    <xf numFmtId="166" fontId="11" fillId="6" borderId="12" xfId="9" applyNumberFormat="1" applyFont="1" applyFill="1" applyBorder="1" applyAlignment="1">
      <alignment horizontal="center" wrapText="1"/>
    </xf>
    <xf numFmtId="165" fontId="11" fillId="6" borderId="13" xfId="9" applyNumberFormat="1" applyFont="1" applyFill="1" applyBorder="1" applyAlignment="1">
      <alignment horizontal="center" wrapText="1"/>
    </xf>
    <xf numFmtId="166" fontId="11" fillId="6" borderId="14" xfId="9" applyNumberFormat="1" applyFont="1" applyFill="1" applyBorder="1" applyAlignment="1">
      <alignment horizontal="center" wrapText="1"/>
    </xf>
    <xf numFmtId="0" fontId="11" fillId="0" borderId="0" xfId="9" applyFont="1"/>
    <xf numFmtId="0" fontId="11" fillId="0" borderId="9" xfId="9" applyFont="1" applyBorder="1"/>
    <xf numFmtId="165" fontId="11" fillId="7" borderId="10" xfId="9" applyNumberFormat="1" applyFont="1" applyFill="1" applyBorder="1" applyAlignment="1">
      <alignment horizontal="center"/>
    </xf>
    <xf numFmtId="3" fontId="11" fillId="0" borderId="11" xfId="9" applyNumberFormat="1" applyFont="1" applyBorder="1" applyAlignment="1">
      <alignment horizontal="center"/>
    </xf>
    <xf numFmtId="166" fontId="11" fillId="0" borderId="11" xfId="9" applyNumberFormat="1" applyFont="1" applyBorder="1" applyAlignment="1">
      <alignment horizontal="center"/>
    </xf>
    <xf numFmtId="166" fontId="11" fillId="7" borderId="11" xfId="9" applyNumberFormat="1" applyFont="1" applyFill="1" applyBorder="1" applyAlignment="1">
      <alignment horizontal="center"/>
    </xf>
    <xf numFmtId="166" fontId="11" fillId="7" borderId="12" xfId="9" applyNumberFormat="1" applyFont="1" applyFill="1" applyBorder="1" applyAlignment="1">
      <alignment horizontal="center"/>
    </xf>
    <xf numFmtId="165" fontId="11" fillId="7" borderId="13" xfId="9" applyNumberFormat="1" applyFont="1" applyFill="1" applyBorder="1" applyAlignment="1">
      <alignment horizontal="center"/>
    </xf>
    <xf numFmtId="6" fontId="11" fillId="0" borderId="11" xfId="9" applyNumberFormat="1" applyFont="1" applyBorder="1" applyAlignment="1">
      <alignment horizontal="center"/>
    </xf>
    <xf numFmtId="166" fontId="11" fillId="7" borderId="14" xfId="9" applyNumberFormat="1" applyFont="1" applyFill="1" applyBorder="1" applyAlignment="1">
      <alignment horizontal="center"/>
    </xf>
    <xf numFmtId="0" fontId="12" fillId="0" borderId="15" xfId="9" applyFont="1" applyBorder="1"/>
    <xf numFmtId="165" fontId="12" fillId="0" borderId="10" xfId="9" applyNumberFormat="1" applyFont="1" applyBorder="1" applyAlignment="1">
      <alignment horizontal="center"/>
    </xf>
    <xf numFmtId="3" fontId="12" fillId="0" borderId="11" xfId="9" applyNumberFormat="1" applyFont="1" applyBorder="1" applyAlignment="1">
      <alignment horizontal="center"/>
    </xf>
    <xf numFmtId="166" fontId="12" fillId="0" borderId="11" xfId="9" applyNumberFormat="1" applyFont="1" applyBorder="1" applyAlignment="1">
      <alignment horizontal="center"/>
    </xf>
    <xf numFmtId="166" fontId="12" fillId="0" borderId="12" xfId="9" applyNumberFormat="1" applyFont="1" applyBorder="1" applyAlignment="1">
      <alignment horizontal="center"/>
    </xf>
    <xf numFmtId="165" fontId="12" fillId="0" borderId="13" xfId="9" applyNumberFormat="1" applyFont="1" applyBorder="1" applyAlignment="1">
      <alignment horizontal="center"/>
    </xf>
    <xf numFmtId="166" fontId="12" fillId="0" borderId="14" xfId="9" applyNumberFormat="1" applyFont="1" applyBorder="1" applyAlignment="1">
      <alignment horizontal="center"/>
    </xf>
    <xf numFmtId="0" fontId="11" fillId="4" borderId="9" xfId="9" applyFont="1" applyFill="1" applyBorder="1"/>
    <xf numFmtId="165" fontId="11" fillId="4" borderId="10" xfId="9" applyNumberFormat="1" applyFont="1" applyFill="1" applyBorder="1" applyAlignment="1">
      <alignment horizontal="center"/>
    </xf>
    <xf numFmtId="3" fontId="11" fillId="4" borderId="11" xfId="9" applyNumberFormat="1" applyFont="1" applyFill="1" applyBorder="1" applyAlignment="1">
      <alignment horizontal="center"/>
    </xf>
    <xf numFmtId="166" fontId="11" fillId="4" borderId="11" xfId="9" applyNumberFormat="1" applyFont="1" applyFill="1" applyBorder="1" applyAlignment="1">
      <alignment horizontal="center"/>
    </xf>
    <xf numFmtId="166" fontId="11" fillId="4" borderId="12" xfId="9" applyNumberFormat="1" applyFont="1" applyFill="1" applyBorder="1" applyAlignment="1">
      <alignment horizontal="center"/>
    </xf>
    <xf numFmtId="165" fontId="11" fillId="4" borderId="13" xfId="9" applyNumberFormat="1" applyFont="1" applyFill="1" applyBorder="1" applyAlignment="1">
      <alignment horizontal="center"/>
    </xf>
    <xf numFmtId="166" fontId="11" fillId="4" borderId="14" xfId="9" applyNumberFormat="1" applyFont="1" applyFill="1" applyBorder="1" applyAlignment="1">
      <alignment horizontal="center"/>
    </xf>
    <xf numFmtId="0" fontId="12" fillId="0" borderId="9" xfId="9" applyFont="1" applyBorder="1" applyAlignment="1">
      <alignment horizontal="left" indent="1"/>
    </xf>
    <xf numFmtId="3" fontId="12" fillId="0" borderId="16" xfId="9" applyNumberFormat="1" applyFont="1" applyBorder="1" applyAlignment="1">
      <alignment horizontal="center"/>
    </xf>
    <xf numFmtId="165" fontId="11" fillId="6" borderId="10" xfId="9" applyNumberFormat="1" applyFont="1" applyFill="1" applyBorder="1" applyAlignment="1">
      <alignment horizontal="center"/>
    </xf>
    <xf numFmtId="3" fontId="11" fillId="6" borderId="11" xfId="9" applyNumberFormat="1" applyFont="1" applyFill="1" applyBorder="1" applyAlignment="1">
      <alignment horizontal="center"/>
    </xf>
    <xf numFmtId="166" fontId="11" fillId="6" borderId="11" xfId="9" applyNumberFormat="1" applyFont="1" applyFill="1" applyBorder="1" applyAlignment="1">
      <alignment horizontal="center"/>
    </xf>
    <xf numFmtId="166" fontId="11" fillId="6" borderId="17" xfId="9" applyNumberFormat="1" applyFont="1" applyFill="1" applyBorder="1" applyAlignment="1">
      <alignment horizontal="center"/>
    </xf>
    <xf numFmtId="165" fontId="11" fillId="6" borderId="18" xfId="9" applyNumberFormat="1" applyFont="1" applyFill="1" applyBorder="1" applyAlignment="1">
      <alignment horizontal="center"/>
    </xf>
    <xf numFmtId="166" fontId="11" fillId="6" borderId="14" xfId="9" applyNumberFormat="1" applyFont="1" applyFill="1" applyBorder="1" applyAlignment="1">
      <alignment horizontal="center"/>
    </xf>
    <xf numFmtId="0" fontId="12" fillId="0" borderId="19" xfId="9" applyFont="1" applyBorder="1" applyAlignment="1">
      <alignment horizontal="left" indent="1"/>
    </xf>
    <xf numFmtId="165" fontId="12" fillId="0" borderId="20" xfId="9" applyNumberFormat="1" applyFont="1" applyBorder="1" applyAlignment="1">
      <alignment horizontal="center"/>
    </xf>
    <xf numFmtId="3" fontId="12" fillId="0" borderId="21" xfId="9" applyNumberFormat="1" applyFont="1" applyBorder="1" applyAlignment="1">
      <alignment horizontal="center"/>
    </xf>
    <xf numFmtId="166" fontId="12" fillId="0" borderId="21" xfId="9" applyNumberFormat="1" applyFont="1" applyBorder="1" applyAlignment="1">
      <alignment horizontal="center"/>
    </xf>
    <xf numFmtId="166" fontId="12" fillId="0" borderId="22" xfId="9" applyNumberFormat="1" applyFont="1" applyBorder="1" applyAlignment="1">
      <alignment horizontal="center"/>
    </xf>
    <xf numFmtId="165" fontId="12" fillId="0" borderId="23" xfId="9" applyNumberFormat="1" applyFont="1" applyBorder="1" applyAlignment="1">
      <alignment horizontal="center"/>
    </xf>
    <xf numFmtId="166" fontId="12" fillId="0" borderId="24" xfId="9" applyNumberFormat="1" applyFont="1" applyBorder="1" applyAlignment="1">
      <alignment horizontal="center"/>
    </xf>
    <xf numFmtId="165" fontId="12" fillId="0" borderId="0" xfId="9" applyNumberFormat="1" applyFont="1" applyAlignment="1">
      <alignment horizontal="center"/>
    </xf>
    <xf numFmtId="3" fontId="12" fillId="0" borderId="0" xfId="9" applyNumberFormat="1" applyFont="1" applyAlignment="1">
      <alignment horizontal="center"/>
    </xf>
    <xf numFmtId="166" fontId="12" fillId="0" borderId="0" xfId="9" applyNumberFormat="1" applyFont="1" applyAlignment="1">
      <alignment horizontal="center"/>
    </xf>
    <xf numFmtId="0" fontId="14" fillId="0" borderId="0" xfId="9" applyFont="1"/>
    <xf numFmtId="0" fontId="12" fillId="0" borderId="0" xfId="9" applyFont="1" applyAlignment="1">
      <alignment horizontal="center"/>
    </xf>
    <xf numFmtId="0" fontId="12" fillId="0" borderId="0" xfId="9" applyFont="1" applyFill="1" applyBorder="1" applyAlignment="1">
      <alignment horizontal="centerContinuous"/>
    </xf>
    <xf numFmtId="0" fontId="12" fillId="0" borderId="0" xfId="9" applyFont="1" applyFill="1" applyBorder="1" applyAlignment="1">
      <alignment horizontal="left"/>
    </xf>
    <xf numFmtId="0" fontId="14" fillId="0" borderId="0" xfId="9" applyFont="1" applyFill="1" applyBorder="1" applyAlignment="1">
      <alignment horizontal="left"/>
    </xf>
    <xf numFmtId="0" fontId="13" fillId="0" borderId="0" xfId="9" applyFont="1" applyFill="1" applyBorder="1" applyAlignment="1">
      <alignment horizontal="left"/>
    </xf>
    <xf numFmtId="0" fontId="11" fillId="0" borderId="0" xfId="9" applyFont="1" applyFill="1" applyBorder="1" applyAlignment="1">
      <alignment horizontal="left"/>
    </xf>
    <xf numFmtId="0" fontId="14" fillId="5" borderId="4" xfId="9" applyFont="1" applyFill="1" applyBorder="1" applyAlignment="1">
      <alignment horizontal="left"/>
    </xf>
    <xf numFmtId="3" fontId="11" fillId="5" borderId="4" xfId="9" applyNumberFormat="1" applyFont="1" applyFill="1" applyBorder="1" applyAlignment="1">
      <alignment horizontal="centerContinuous"/>
    </xf>
    <xf numFmtId="3" fontId="11" fillId="5" borderId="25" xfId="9" applyNumberFormat="1" applyFont="1" applyFill="1" applyBorder="1" applyAlignment="1">
      <alignment horizontal="centerContinuous"/>
    </xf>
    <xf numFmtId="167" fontId="11" fillId="5" borderId="25" xfId="9" applyNumberFormat="1" applyFont="1" applyFill="1" applyBorder="1" applyAlignment="1">
      <alignment horizontal="centerContinuous"/>
    </xf>
    <xf numFmtId="167" fontId="11" fillId="5" borderId="5" xfId="9" applyNumberFormat="1" applyFont="1" applyFill="1" applyBorder="1" applyAlignment="1">
      <alignment horizontal="centerContinuous"/>
    </xf>
    <xf numFmtId="0" fontId="12" fillId="0" borderId="0" xfId="9" applyFont="1" applyAlignment="1"/>
    <xf numFmtId="0" fontId="11" fillId="5" borderId="15" xfId="9" applyFont="1" applyFill="1" applyBorder="1" applyAlignment="1"/>
    <xf numFmtId="3" fontId="11" fillId="5" borderId="15" xfId="9" applyNumberFormat="1" applyFont="1" applyFill="1" applyBorder="1" applyAlignment="1">
      <alignment horizontal="right"/>
    </xf>
    <xf numFmtId="3" fontId="11" fillId="5" borderId="0" xfId="9" applyNumberFormat="1" applyFont="1" applyFill="1" applyBorder="1" applyAlignment="1">
      <alignment horizontal="right"/>
    </xf>
    <xf numFmtId="167" fontId="11" fillId="5" borderId="0" xfId="9" applyNumberFormat="1" applyFont="1" applyFill="1" applyBorder="1" applyAlignment="1">
      <alignment horizontal="right"/>
    </xf>
    <xf numFmtId="3" fontId="12" fillId="5" borderId="0" xfId="9" applyNumberFormat="1" applyFont="1" applyFill="1" applyBorder="1" applyAlignment="1">
      <alignment horizontal="right"/>
    </xf>
    <xf numFmtId="167" fontId="12" fillId="5" borderId="0" xfId="9" applyNumberFormat="1" applyFont="1" applyFill="1" applyBorder="1" applyAlignment="1">
      <alignment horizontal="right"/>
    </xf>
    <xf numFmtId="167" fontId="12" fillId="5" borderId="26" xfId="9" applyNumberFormat="1" applyFont="1" applyFill="1" applyBorder="1" applyAlignment="1">
      <alignment horizontal="right"/>
    </xf>
    <xf numFmtId="0" fontId="12" fillId="5" borderId="15" xfId="9" applyFont="1" applyFill="1" applyBorder="1" applyAlignment="1"/>
    <xf numFmtId="0" fontId="12" fillId="5" borderId="15" xfId="9" applyFont="1" applyFill="1" applyBorder="1"/>
    <xf numFmtId="3" fontId="11" fillId="5" borderId="23" xfId="9" applyNumberFormat="1" applyFont="1" applyFill="1" applyBorder="1" applyAlignment="1">
      <alignment horizontal="center" wrapText="1"/>
    </xf>
    <xf numFmtId="3" fontId="11" fillId="5" borderId="21" xfId="9" applyNumberFormat="1" applyFont="1" applyFill="1" applyBorder="1" applyAlignment="1">
      <alignment horizontal="center" wrapText="1"/>
    </xf>
    <xf numFmtId="167" fontId="11" fillId="5" borderId="21" xfId="9" applyNumberFormat="1" applyFont="1" applyFill="1" applyBorder="1" applyAlignment="1">
      <alignment horizontal="center" wrapText="1"/>
    </xf>
    <xf numFmtId="3" fontId="11" fillId="5" borderId="22" xfId="9" applyNumberFormat="1" applyFont="1" applyFill="1" applyBorder="1" applyAlignment="1">
      <alignment horizontal="center" wrapText="1"/>
    </xf>
    <xf numFmtId="167" fontId="11" fillId="5" borderId="23" xfId="9" applyNumberFormat="1" applyFont="1" applyFill="1" applyBorder="1" applyAlignment="1">
      <alignment horizontal="center" wrapText="1"/>
    </xf>
    <xf numFmtId="0" fontId="11" fillId="0" borderId="9" xfId="9" applyFont="1" applyFill="1" applyBorder="1" applyAlignment="1">
      <alignment horizontal="left"/>
    </xf>
    <xf numFmtId="3" fontId="11" fillId="8" borderId="13" xfId="9" applyNumberFormat="1" applyFont="1" applyFill="1" applyBorder="1" applyAlignment="1">
      <alignment horizontal="center" wrapText="1"/>
    </xf>
    <xf numFmtId="3" fontId="11" fillId="0" borderId="11" xfId="9" applyNumberFormat="1" applyFont="1" applyFill="1" applyBorder="1" applyAlignment="1">
      <alignment horizontal="center" wrapText="1"/>
    </xf>
    <xf numFmtId="166" fontId="11" fillId="0" borderId="11" xfId="9" applyNumberFormat="1" applyFont="1" applyFill="1" applyBorder="1" applyAlignment="1">
      <alignment horizontal="center" wrapText="1"/>
    </xf>
    <xf numFmtId="167" fontId="11" fillId="8" borderId="11" xfId="9" applyNumberFormat="1" applyFont="1" applyFill="1" applyBorder="1" applyAlignment="1">
      <alignment horizontal="center" wrapText="1"/>
    </xf>
    <xf numFmtId="166" fontId="11" fillId="8" borderId="12" xfId="9" applyNumberFormat="1" applyFont="1" applyFill="1" applyBorder="1" applyAlignment="1">
      <alignment horizontal="center" wrapText="1"/>
    </xf>
    <xf numFmtId="0" fontId="12" fillId="0" borderId="0" xfId="9" applyFont="1" applyFill="1"/>
    <xf numFmtId="1" fontId="12" fillId="0" borderId="27" xfId="9" applyNumberFormat="1" applyFont="1" applyBorder="1"/>
    <xf numFmtId="3" fontId="12" fillId="0" borderId="28" xfId="9" applyNumberFormat="1" applyFont="1" applyBorder="1" applyAlignment="1">
      <alignment horizontal="center"/>
    </xf>
    <xf numFmtId="3" fontId="12" fillId="0" borderId="29" xfId="9" applyNumberFormat="1" applyFont="1" applyBorder="1" applyAlignment="1">
      <alignment horizontal="center"/>
    </xf>
    <xf numFmtId="166" fontId="12" fillId="0" borderId="29" xfId="9" applyNumberFormat="1" applyFont="1" applyBorder="1" applyAlignment="1">
      <alignment horizontal="center"/>
    </xf>
    <xf numFmtId="167" fontId="12" fillId="0" borderId="29" xfId="9" applyNumberFormat="1" applyFont="1" applyBorder="1" applyAlignment="1">
      <alignment horizontal="center"/>
    </xf>
    <xf numFmtId="166" fontId="12" fillId="0" borderId="30" xfId="9" applyNumberFormat="1" applyFont="1" applyBorder="1" applyAlignment="1">
      <alignment horizontal="center"/>
    </xf>
    <xf numFmtId="1" fontId="12" fillId="0" borderId="0" xfId="9" applyNumberFormat="1" applyFont="1"/>
    <xf numFmtId="0" fontId="11" fillId="4" borderId="9" xfId="9" applyFont="1" applyFill="1" applyBorder="1" applyAlignment="1">
      <alignment horizontal="left"/>
    </xf>
    <xf numFmtId="3" fontId="11" fillId="4" borderId="13" xfId="9" applyNumberFormat="1" applyFont="1" applyFill="1" applyBorder="1" applyAlignment="1">
      <alignment horizontal="center" wrapText="1"/>
    </xf>
    <xf numFmtId="3" fontId="11" fillId="4" borderId="11" xfId="9" applyNumberFormat="1" applyFont="1" applyFill="1" applyBorder="1" applyAlignment="1">
      <alignment horizontal="center" wrapText="1"/>
    </xf>
    <xf numFmtId="166" fontId="11" fillId="4" borderId="11" xfId="9" applyNumberFormat="1" applyFont="1" applyFill="1" applyBorder="1" applyAlignment="1">
      <alignment horizontal="center" wrapText="1"/>
    </xf>
    <xf numFmtId="167" fontId="11" fillId="4" borderId="11" xfId="9" applyNumberFormat="1" applyFont="1" applyFill="1" applyBorder="1" applyAlignment="1">
      <alignment horizontal="center" wrapText="1"/>
    </xf>
    <xf numFmtId="166" fontId="11" fillId="4" borderId="12" xfId="9" applyNumberFormat="1" applyFont="1" applyFill="1" applyBorder="1" applyAlignment="1">
      <alignment horizontal="center" wrapText="1"/>
    </xf>
    <xf numFmtId="1" fontId="12" fillId="0" borderId="0" xfId="9" applyNumberFormat="1" applyFont="1" applyFill="1"/>
    <xf numFmtId="1" fontId="12" fillId="0" borderId="31" xfId="9" applyNumberFormat="1" applyFont="1" applyBorder="1" applyAlignment="1">
      <alignment horizontal="left" indent="1"/>
    </xf>
    <xf numFmtId="3" fontId="12" fillId="0" borderId="32" xfId="9" applyNumberFormat="1" applyFont="1" applyFill="1" applyBorder="1" applyAlignment="1">
      <alignment horizontal="center" wrapText="1"/>
    </xf>
    <xf numFmtId="3" fontId="12" fillId="0" borderId="33" xfId="9" applyNumberFormat="1" applyFont="1" applyFill="1" applyBorder="1" applyAlignment="1">
      <alignment horizontal="center" wrapText="1"/>
    </xf>
    <xf numFmtId="166" fontId="12" fillId="0" borderId="33" xfId="9" applyNumberFormat="1" applyFont="1" applyFill="1" applyBorder="1" applyAlignment="1">
      <alignment horizontal="center" wrapText="1"/>
    </xf>
    <xf numFmtId="167" fontId="12" fillId="0" borderId="33" xfId="9" applyNumberFormat="1" applyFont="1" applyFill="1" applyBorder="1" applyAlignment="1">
      <alignment horizontal="center" wrapText="1"/>
    </xf>
    <xf numFmtId="166" fontId="12" fillId="0" borderId="34" xfId="9" applyNumberFormat="1" applyFont="1" applyFill="1" applyBorder="1" applyAlignment="1">
      <alignment horizontal="center" wrapText="1"/>
    </xf>
    <xf numFmtId="1" fontId="11" fillId="0" borderId="0" xfId="9" applyNumberFormat="1" applyFont="1"/>
    <xf numFmtId="1" fontId="12" fillId="0" borderId="35" xfId="9" applyNumberFormat="1" applyFont="1" applyBorder="1" applyAlignment="1">
      <alignment horizontal="left" indent="1"/>
    </xf>
    <xf numFmtId="1" fontId="12" fillId="0" borderId="6" xfId="9" applyNumberFormat="1" applyFont="1" applyBorder="1"/>
    <xf numFmtId="166" fontId="12" fillId="0" borderId="0" xfId="9" applyNumberFormat="1" applyFont="1" applyAlignment="1"/>
    <xf numFmtId="0" fontId="14" fillId="0" borderId="15" xfId="9" applyFont="1" applyFill="1" applyBorder="1" applyAlignment="1">
      <alignment horizontal="left"/>
    </xf>
    <xf numFmtId="3" fontId="12" fillId="0" borderId="0" xfId="9" applyNumberFormat="1" applyFont="1" applyAlignment="1">
      <alignment horizontal="left"/>
    </xf>
    <xf numFmtId="167" fontId="12" fillId="0" borderId="0" xfId="9" applyNumberFormat="1" applyFont="1" applyAlignment="1">
      <alignment horizontal="left"/>
    </xf>
    <xf numFmtId="3" fontId="12" fillId="0" borderId="0" xfId="9" applyNumberFormat="1" applyFont="1"/>
    <xf numFmtId="167" fontId="12" fillId="0" borderId="0" xfId="9" applyNumberFormat="1" applyFont="1"/>
    <xf numFmtId="167" fontId="12" fillId="0" borderId="0" xfId="9" applyNumberFormat="1" applyFont="1" applyBorder="1"/>
    <xf numFmtId="3" fontId="3" fillId="0" borderId="0" xfId="9" applyNumberFormat="1" applyFont="1" applyAlignment="1">
      <alignment horizontal="left"/>
    </xf>
    <xf numFmtId="167" fontId="3" fillId="0" borderId="0" xfId="9" applyNumberFormat="1" applyFont="1" applyAlignment="1">
      <alignment horizontal="left"/>
    </xf>
    <xf numFmtId="3" fontId="3" fillId="0" borderId="0" xfId="9" applyNumberFormat="1"/>
    <xf numFmtId="167" fontId="3" fillId="0" borderId="0" xfId="9" applyNumberFormat="1"/>
    <xf numFmtId="167" fontId="3" fillId="0" borderId="0" xfId="9" applyNumberFormat="1" applyBorder="1"/>
    <xf numFmtId="0" fontId="13" fillId="0" borderId="8" xfId="9" applyFont="1" applyFill="1" applyBorder="1" applyAlignment="1">
      <alignment horizontal="left"/>
    </xf>
    <xf numFmtId="0" fontId="11" fillId="0" borderId="8" xfId="9" applyFont="1" applyFill="1" applyBorder="1" applyAlignment="1">
      <alignment horizontal="left"/>
    </xf>
    <xf numFmtId="0" fontId="3" fillId="0" borderId="0" xfId="9" applyAlignment="1"/>
    <xf numFmtId="0" fontId="3" fillId="0" borderId="0" xfId="9" applyFill="1"/>
    <xf numFmtId="3" fontId="12" fillId="0" borderId="0" xfId="9" applyNumberFormat="1" applyFont="1" applyBorder="1" applyAlignment="1">
      <alignment horizontal="center"/>
    </xf>
    <xf numFmtId="167" fontId="12" fillId="0" borderId="0" xfId="9" applyNumberFormat="1" applyFont="1" applyBorder="1" applyAlignment="1">
      <alignment horizontal="center"/>
    </xf>
    <xf numFmtId="167" fontId="12" fillId="0" borderId="36" xfId="9" applyNumberFormat="1" applyFont="1" applyBorder="1" applyAlignment="1">
      <alignment horizontal="center"/>
    </xf>
    <xf numFmtId="3" fontId="12" fillId="0" borderId="37" xfId="9" applyNumberFormat="1" applyFont="1" applyBorder="1" applyAlignment="1">
      <alignment horizontal="center"/>
    </xf>
    <xf numFmtId="1" fontId="3" fillId="0" borderId="0" xfId="9" applyNumberFormat="1"/>
    <xf numFmtId="1" fontId="3" fillId="0" borderId="0" xfId="9" applyNumberFormat="1" applyFill="1"/>
    <xf numFmtId="1" fontId="17" fillId="0" borderId="0" xfId="9" applyNumberFormat="1" applyFont="1"/>
    <xf numFmtId="1" fontId="3" fillId="0" borderId="0" xfId="9" applyNumberFormat="1" applyFont="1"/>
    <xf numFmtId="1" fontId="12" fillId="0" borderId="38" xfId="9" applyNumberFormat="1" applyFont="1" applyBorder="1"/>
    <xf numFmtId="3" fontId="12" fillId="0" borderId="8" xfId="9" applyNumberFormat="1" applyFont="1" applyFill="1" applyBorder="1" applyAlignment="1">
      <alignment horizontal="center" wrapText="1"/>
    </xf>
    <xf numFmtId="166" fontId="12" fillId="0" borderId="8" xfId="9" applyNumberFormat="1" applyFont="1" applyFill="1" applyBorder="1" applyAlignment="1">
      <alignment horizontal="center" wrapText="1"/>
    </xf>
    <xf numFmtId="167" fontId="12" fillId="0" borderId="8" xfId="9" applyNumberFormat="1" applyFont="1" applyFill="1" applyBorder="1" applyAlignment="1">
      <alignment horizontal="center" wrapText="1"/>
    </xf>
    <xf numFmtId="1" fontId="3" fillId="0" borderId="0" xfId="9" applyNumberFormat="1" applyBorder="1"/>
    <xf numFmtId="0" fontId="36" fillId="0" borderId="0" xfId="9" applyFont="1"/>
    <xf numFmtId="0" fontId="37" fillId="0" borderId="0" xfId="9" applyFont="1"/>
    <xf numFmtId="0" fontId="11" fillId="0" borderId="0" xfId="9" applyFont="1" applyAlignment="1">
      <alignment horizontal="center" wrapText="1"/>
    </xf>
    <xf numFmtId="0" fontId="11" fillId="4" borderId="39" xfId="9" applyFont="1" applyFill="1" applyBorder="1" applyAlignment="1">
      <alignment wrapText="1"/>
    </xf>
    <xf numFmtId="0" fontId="11" fillId="4" borderId="40" xfId="9" applyFont="1" applyFill="1" applyBorder="1" applyAlignment="1">
      <alignment wrapText="1"/>
    </xf>
    <xf numFmtId="0" fontId="11" fillId="4" borderId="41" xfId="9" applyFont="1" applyFill="1" applyBorder="1" applyAlignment="1">
      <alignment wrapText="1"/>
    </xf>
    <xf numFmtId="169" fontId="11" fillId="4" borderId="40" xfId="9" applyNumberFormat="1" applyFont="1" applyFill="1" applyBorder="1" applyAlignment="1">
      <alignment wrapText="1"/>
    </xf>
    <xf numFmtId="0" fontId="11" fillId="4" borderId="42" xfId="9" applyFont="1" applyFill="1" applyBorder="1" applyAlignment="1">
      <alignment wrapText="1"/>
    </xf>
    <xf numFmtId="6" fontId="11" fillId="4" borderId="40" xfId="9" applyNumberFormat="1" applyFont="1" applyFill="1" applyBorder="1" applyAlignment="1">
      <alignment wrapText="1"/>
    </xf>
    <xf numFmtId="0" fontId="12" fillId="0" borderId="43" xfId="9" applyFont="1" applyBorder="1" applyAlignment="1">
      <alignment horizontal="left" indent="1"/>
    </xf>
    <xf numFmtId="0" fontId="12" fillId="0" borderId="0" xfId="9" applyFont="1" applyBorder="1"/>
    <xf numFmtId="0" fontId="12" fillId="0" borderId="0" xfId="9" applyFont="1" applyBorder="1" applyAlignment="1">
      <alignment horizontal="center"/>
    </xf>
    <xf numFmtId="0" fontId="12" fillId="0" borderId="44" xfId="9" applyFont="1" applyBorder="1" applyAlignment="1">
      <alignment horizontal="center"/>
    </xf>
    <xf numFmtId="1" fontId="12" fillId="0" borderId="43" xfId="5" applyNumberFormat="1" applyFont="1" applyBorder="1" applyAlignment="1">
      <alignment horizontal="center"/>
    </xf>
    <xf numFmtId="169" fontId="12" fillId="0" borderId="0" xfId="5" applyNumberFormat="1" applyFont="1" applyBorder="1"/>
    <xf numFmtId="164" fontId="12" fillId="0" borderId="0" xfId="9" applyNumberFormat="1" applyFont="1" applyBorder="1"/>
    <xf numFmtId="170" fontId="12" fillId="0" borderId="0" xfId="9" applyNumberFormat="1" applyFont="1" applyBorder="1"/>
    <xf numFmtId="171" fontId="12" fillId="0" borderId="36" xfId="5" applyNumberFormat="1" applyFont="1" applyBorder="1"/>
    <xf numFmtId="171" fontId="12" fillId="0" borderId="0" xfId="5" applyNumberFormat="1" applyFont="1" applyBorder="1"/>
    <xf numFmtId="164" fontId="12" fillId="0" borderId="45" xfId="9" applyNumberFormat="1" applyFont="1" applyBorder="1"/>
    <xf numFmtId="164" fontId="12" fillId="0" borderId="46" xfId="9" applyNumberFormat="1" applyFont="1" applyBorder="1"/>
    <xf numFmtId="167" fontId="12" fillId="0" borderId="47" xfId="9" applyNumberFormat="1" applyFont="1" applyBorder="1"/>
    <xf numFmtId="38" fontId="12" fillId="0" borderId="43" xfId="9" applyNumberFormat="1" applyFont="1" applyBorder="1"/>
    <xf numFmtId="166" fontId="12" fillId="0" borderId="44" xfId="9" applyNumberFormat="1" applyFont="1" applyBorder="1" applyAlignment="1">
      <alignment horizontal="right"/>
    </xf>
    <xf numFmtId="0" fontId="12" fillId="0" borderId="48" xfId="9" applyFont="1" applyBorder="1" applyAlignment="1">
      <alignment horizontal="left" indent="1"/>
    </xf>
    <xf numFmtId="0" fontId="12" fillId="0" borderId="49" xfId="9" applyFont="1" applyBorder="1"/>
    <xf numFmtId="0" fontId="12" fillId="0" borderId="49" xfId="9" applyFont="1" applyBorder="1" applyAlignment="1">
      <alignment horizontal="center"/>
    </xf>
    <xf numFmtId="0" fontId="12" fillId="0" borderId="50" xfId="9" applyFont="1" applyBorder="1" applyAlignment="1">
      <alignment horizontal="center"/>
    </xf>
    <xf numFmtId="1" fontId="12" fillId="0" borderId="48" xfId="5" applyNumberFormat="1" applyFont="1" applyBorder="1" applyAlignment="1">
      <alignment horizontal="center"/>
    </xf>
    <xf numFmtId="169" fontId="12" fillId="0" borderId="49" xfId="5" applyNumberFormat="1" applyFont="1" applyBorder="1"/>
    <xf numFmtId="164" fontId="12" fillId="0" borderId="49" xfId="9" applyNumberFormat="1" applyFont="1" applyBorder="1"/>
    <xf numFmtId="170" fontId="12" fillId="0" borderId="49" xfId="9" applyNumberFormat="1" applyFont="1" applyBorder="1"/>
    <xf numFmtId="171" fontId="12" fillId="0" borderId="51" xfId="5" applyNumberFormat="1" applyFont="1" applyBorder="1"/>
    <xf numFmtId="167" fontId="12" fillId="0" borderId="49" xfId="9" applyNumberFormat="1" applyFont="1" applyBorder="1"/>
    <xf numFmtId="171" fontId="12" fillId="0" borderId="49" xfId="5" applyNumberFormat="1" applyFont="1" applyBorder="1"/>
    <xf numFmtId="164" fontId="12" fillId="0" borderId="52" xfId="9" applyNumberFormat="1" applyFont="1" applyBorder="1"/>
    <xf numFmtId="164" fontId="12" fillId="0" borderId="53" xfId="9" applyNumberFormat="1" applyFont="1" applyBorder="1"/>
    <xf numFmtId="167" fontId="12" fillId="0" borderId="54" xfId="9" applyNumberFormat="1" applyFont="1" applyBorder="1"/>
    <xf numFmtId="38" fontId="12" fillId="0" borderId="48" xfId="9" applyNumberFormat="1" applyFont="1" applyBorder="1"/>
    <xf numFmtId="166" fontId="12" fillId="0" borderId="50" xfId="9" applyNumberFormat="1" applyFont="1" applyBorder="1" applyAlignment="1">
      <alignment horizontal="right"/>
    </xf>
    <xf numFmtId="0" fontId="12" fillId="0" borderId="0" xfId="9" applyFont="1" applyAlignment="1">
      <alignment horizontal="left"/>
    </xf>
    <xf numFmtId="0" fontId="11" fillId="5" borderId="9" xfId="9" applyFont="1" applyFill="1" applyBorder="1" applyAlignment="1">
      <alignment horizontal="centerContinuous"/>
    </xf>
    <xf numFmtId="0" fontId="11" fillId="5" borderId="16" xfId="9" applyFont="1" applyFill="1" applyBorder="1" applyAlignment="1">
      <alignment horizontal="centerContinuous"/>
    </xf>
    <xf numFmtId="0" fontId="17" fillId="5" borderId="16" xfId="9" applyFont="1" applyFill="1" applyBorder="1" applyAlignment="1">
      <alignment horizontal="centerContinuous"/>
    </xf>
    <xf numFmtId="0" fontId="17" fillId="5" borderId="55" xfId="9" applyFont="1" applyFill="1" applyBorder="1" applyAlignment="1">
      <alignment horizontal="centerContinuous"/>
    </xf>
    <xf numFmtId="0" fontId="17" fillId="5" borderId="19" xfId="9" applyFont="1" applyFill="1" applyBorder="1" applyAlignment="1">
      <alignment horizontal="center" wrapText="1"/>
    </xf>
    <xf numFmtId="0" fontId="11" fillId="5" borderId="56" xfId="9" applyFont="1" applyFill="1" applyBorder="1" applyAlignment="1">
      <alignment horizontal="center" wrapText="1"/>
    </xf>
    <xf numFmtId="0" fontId="11" fillId="5" borderId="57" xfId="9" applyFont="1" applyFill="1" applyBorder="1" applyAlignment="1">
      <alignment horizontal="center" wrapText="1"/>
    </xf>
    <xf numFmtId="0" fontId="11" fillId="5" borderId="58" xfId="9" applyFont="1" applyFill="1" applyBorder="1" applyAlignment="1">
      <alignment horizontal="center" wrapText="1"/>
    </xf>
    <xf numFmtId="0" fontId="11" fillId="5" borderId="59" xfId="9" applyFont="1" applyFill="1" applyBorder="1" applyAlignment="1">
      <alignment horizontal="center" wrapText="1"/>
    </xf>
    <xf numFmtId="0" fontId="11" fillId="5" borderId="60" xfId="9" applyFont="1" applyFill="1" applyBorder="1" applyAlignment="1">
      <alignment horizontal="center" wrapText="1"/>
    </xf>
    <xf numFmtId="0" fontId="11" fillId="5" borderId="61" xfId="9" applyFont="1" applyFill="1" applyBorder="1"/>
    <xf numFmtId="0" fontId="6" fillId="0" borderId="0" xfId="9" applyFont="1" applyFill="1" applyBorder="1" applyAlignment="1">
      <alignment horizontal="left"/>
    </xf>
    <xf numFmtId="0" fontId="22" fillId="0" borderId="0" xfId="0" applyFont="1"/>
    <xf numFmtId="0" fontId="38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indent="2"/>
    </xf>
    <xf numFmtId="0" fontId="29" fillId="0" borderId="0" xfId="0" applyFont="1" applyAlignment="1">
      <alignment horizontal="left" indent="1"/>
    </xf>
    <xf numFmtId="0" fontId="39" fillId="4" borderId="3" xfId="0" applyFont="1" applyFill="1" applyBorder="1" applyAlignment="1">
      <alignment horizontal="left" wrapText="1"/>
    </xf>
    <xf numFmtId="1" fontId="39" fillId="4" borderId="3" xfId="0" applyNumberFormat="1" applyFont="1" applyFill="1" applyBorder="1" applyAlignment="1">
      <alignment horizontal="left" wrapText="1"/>
    </xf>
    <xf numFmtId="0" fontId="23" fillId="0" borderId="0" xfId="0" applyFont="1" applyAlignment="1">
      <alignment horizontal="left" indent="3"/>
    </xf>
    <xf numFmtId="49" fontId="1" fillId="4" borderId="3" xfId="0" applyNumberFormat="1" applyFont="1" applyFill="1" applyBorder="1" applyAlignment="1">
      <alignment horizontal="left" wrapText="1"/>
    </xf>
    <xf numFmtId="0" fontId="23" fillId="4" borderId="3" xfId="0" applyNumberFormat="1" applyFont="1" applyFill="1" applyBorder="1" applyAlignment="1">
      <alignment horizontal="left" wrapText="1" indent="1"/>
    </xf>
    <xf numFmtId="1" fontId="12" fillId="0" borderId="29" xfId="9" applyNumberFormat="1" applyFont="1" applyBorder="1" applyAlignment="1">
      <alignment horizontal="left" indent="1"/>
    </xf>
    <xf numFmtId="1" fontId="11" fillId="4" borderId="11" xfId="9" applyNumberFormat="1" applyFont="1" applyFill="1" applyBorder="1" applyAlignment="1">
      <alignment horizontal="left" wrapText="1" indent="1"/>
    </xf>
    <xf numFmtId="1" fontId="12" fillId="0" borderId="33" xfId="9" applyNumberFormat="1" applyFont="1" applyFill="1" applyBorder="1" applyAlignment="1">
      <alignment horizontal="left" wrapText="1" indent="1"/>
    </xf>
    <xf numFmtId="1" fontId="11" fillId="0" borderId="11" xfId="9" applyNumberFormat="1" applyFont="1" applyFill="1" applyBorder="1" applyAlignment="1">
      <alignment horizontal="center" wrapText="1"/>
    </xf>
    <xf numFmtId="3" fontId="11" fillId="6" borderId="62" xfId="9" applyNumberFormat="1" applyFont="1" applyFill="1" applyBorder="1" applyAlignment="1">
      <alignment horizontal="centerContinuous"/>
    </xf>
    <xf numFmtId="3" fontId="11" fillId="6" borderId="49" xfId="9" applyNumberFormat="1" applyFont="1" applyFill="1" applyBorder="1" applyAlignment="1">
      <alignment horizontal="centerContinuous"/>
    </xf>
    <xf numFmtId="167" fontId="11" fillId="6" borderId="49" xfId="9" applyNumberFormat="1" applyFont="1" applyFill="1" applyBorder="1" applyAlignment="1">
      <alignment horizontal="centerContinuous"/>
    </xf>
    <xf numFmtId="165" fontId="11" fillId="0" borderId="11" xfId="9" applyNumberFormat="1" applyFont="1" applyFill="1" applyBorder="1" applyAlignment="1">
      <alignment horizontal="center" wrapText="1"/>
    </xf>
    <xf numFmtId="165" fontId="12" fillId="0" borderId="0" xfId="9" applyNumberFormat="1" applyFont="1" applyBorder="1" applyAlignment="1">
      <alignment horizontal="center"/>
    </xf>
    <xf numFmtId="165" fontId="11" fillId="4" borderId="11" xfId="9" applyNumberFormat="1" applyFont="1" applyFill="1" applyBorder="1" applyAlignment="1">
      <alignment horizontal="center" wrapText="1"/>
    </xf>
    <xf numFmtId="165" fontId="12" fillId="0" borderId="33" xfId="9" applyNumberFormat="1" applyFont="1" applyFill="1" applyBorder="1" applyAlignment="1">
      <alignment horizontal="center" wrapText="1"/>
    </xf>
    <xf numFmtId="1" fontId="11" fillId="5" borderId="21" xfId="9" applyNumberFormat="1" applyFont="1" applyFill="1" applyBorder="1" applyAlignment="1">
      <alignment horizontal="center" wrapText="1"/>
    </xf>
    <xf numFmtId="2" fontId="12" fillId="0" borderId="63" xfId="9" applyNumberFormat="1" applyFont="1" applyBorder="1"/>
    <xf numFmtId="2" fontId="12" fillId="0" borderId="64" xfId="9" applyNumberFormat="1" applyFont="1" applyBorder="1"/>
    <xf numFmtId="2" fontId="12" fillId="0" borderId="44" xfId="9" applyNumberFormat="1" applyFont="1" applyBorder="1"/>
    <xf numFmtId="2" fontId="12" fillId="0" borderId="50" xfId="9" applyNumberFormat="1" applyFont="1" applyBorder="1"/>
    <xf numFmtId="0" fontId="11" fillId="6" borderId="4" xfId="9" applyFont="1" applyFill="1" applyBorder="1" applyAlignment="1">
      <alignment horizontal="centerContinuous"/>
    </xf>
    <xf numFmtId="0" fontId="11" fillId="6" borderId="25" xfId="9" applyFont="1" applyFill="1" applyBorder="1" applyAlignment="1">
      <alignment horizontal="centerContinuous"/>
    </xf>
    <xf numFmtId="0" fontId="11" fillId="6" borderId="25" xfId="9" applyFont="1" applyFill="1" applyBorder="1"/>
    <xf numFmtId="0" fontId="0" fillId="0" borderId="0" xfId="0" applyAlignment="1">
      <alignment horizontal="right" vertical="top"/>
    </xf>
    <xf numFmtId="0" fontId="18" fillId="0" borderId="0" xfId="9" applyFont="1"/>
    <xf numFmtId="0" fontId="8" fillId="0" borderId="0" xfId="9" applyFont="1" applyBorder="1" applyAlignment="1">
      <alignment horizontal="left" indent="1"/>
    </xf>
    <xf numFmtId="0" fontId="6" fillId="0" borderId="0" xfId="9" applyFont="1" applyFill="1" applyBorder="1"/>
    <xf numFmtId="0" fontId="8" fillId="0" borderId="0" xfId="9" applyFont="1" applyBorder="1" applyAlignment="1">
      <alignment horizontal="left"/>
    </xf>
    <xf numFmtId="0" fontId="8" fillId="4" borderId="0" xfId="9" applyFont="1" applyFill="1" applyBorder="1"/>
    <xf numFmtId="0" fontId="35" fillId="5" borderId="8" xfId="0" applyFont="1" applyFill="1" applyBorder="1" applyAlignment="1">
      <alignment horizontal="centerContinuous"/>
    </xf>
    <xf numFmtId="0" fontId="9" fillId="5" borderId="4" xfId="9" applyFont="1" applyFill="1" applyBorder="1" applyAlignment="1">
      <alignment horizontal="centerContinuous"/>
    </xf>
    <xf numFmtId="0" fontId="9" fillId="5" borderId="25" xfId="9" applyFont="1" applyFill="1" applyBorder="1" applyAlignment="1">
      <alignment horizontal="centerContinuous"/>
    </xf>
    <xf numFmtId="0" fontId="6" fillId="4" borderId="65" xfId="9" applyFont="1" applyFill="1" applyBorder="1" applyAlignment="1">
      <alignment horizontal="left"/>
    </xf>
    <xf numFmtId="0" fontId="6" fillId="4" borderId="66" xfId="9" applyFont="1" applyFill="1" applyBorder="1" applyAlignment="1">
      <alignment horizontal="left"/>
    </xf>
    <xf numFmtId="0" fontId="6" fillId="4" borderId="1" xfId="9" applyFont="1" applyFill="1" applyBorder="1" applyAlignment="1">
      <alignment horizontal="center"/>
    </xf>
    <xf numFmtId="0" fontId="18" fillId="0" borderId="0" xfId="9" applyFont="1" applyAlignment="1">
      <alignment horizontal="center"/>
    </xf>
    <xf numFmtId="0" fontId="18" fillId="0" borderId="67" xfId="9" applyFont="1" applyFill="1" applyBorder="1" applyAlignment="1">
      <alignment horizontal="center"/>
    </xf>
    <xf numFmtId="9" fontId="23" fillId="4" borderId="68" xfId="12" applyFont="1" applyFill="1" applyBorder="1" applyAlignment="1">
      <alignment horizontal="center" wrapText="1"/>
    </xf>
    <xf numFmtId="9" fontId="23" fillId="4" borderId="3" xfId="12" applyFont="1" applyFill="1" applyBorder="1" applyAlignment="1">
      <alignment horizontal="center" wrapText="1"/>
    </xf>
    <xf numFmtId="172" fontId="6" fillId="4" borderId="1" xfId="10" applyNumberFormat="1" applyFont="1" applyFill="1" applyBorder="1" applyAlignment="1">
      <alignment horizontal="center"/>
    </xf>
    <xf numFmtId="0" fontId="9" fillId="5" borderId="5" xfId="9" applyFont="1" applyFill="1" applyBorder="1" applyAlignment="1">
      <alignment horizontal="centerContinuous"/>
    </xf>
    <xf numFmtId="43" fontId="12" fillId="0" borderId="0" xfId="9" applyNumberFormat="1" applyFont="1"/>
    <xf numFmtId="167" fontId="11" fillId="0" borderId="13" xfId="9" applyNumberFormat="1" applyFont="1" applyFill="1" applyBorder="1" applyAlignment="1">
      <alignment horizontal="center" wrapText="1"/>
    </xf>
    <xf numFmtId="167" fontId="12" fillId="0" borderId="28" xfId="9" applyNumberFormat="1" applyFont="1" applyBorder="1" applyAlignment="1">
      <alignment horizontal="center"/>
    </xf>
    <xf numFmtId="167" fontId="11" fillId="4" borderId="13" xfId="9" applyNumberFormat="1" applyFont="1" applyFill="1" applyBorder="1" applyAlignment="1">
      <alignment horizontal="center" wrapText="1"/>
    </xf>
    <xf numFmtId="167" fontId="12" fillId="0" borderId="32" xfId="9" applyNumberFormat="1" applyFont="1" applyFill="1" applyBorder="1" applyAlignment="1">
      <alignment horizontal="center" wrapText="1"/>
    </xf>
    <xf numFmtId="0" fontId="11" fillId="4" borderId="39" xfId="9" applyFont="1" applyFill="1" applyBorder="1" applyAlignment="1">
      <alignment horizontal="left"/>
    </xf>
    <xf numFmtId="166" fontId="11" fillId="4" borderId="40" xfId="9" applyNumberFormat="1" applyFont="1" applyFill="1" applyBorder="1" applyAlignment="1">
      <alignment wrapText="1"/>
    </xf>
    <xf numFmtId="167" fontId="11" fillId="4" borderId="40" xfId="9" applyNumberFormat="1" applyFont="1" applyFill="1" applyBorder="1" applyAlignment="1">
      <alignment wrapText="1"/>
    </xf>
    <xf numFmtId="3" fontId="11" fillId="4" borderId="69" xfId="9" applyNumberFormat="1" applyFont="1" applyFill="1" applyBorder="1" applyAlignment="1">
      <alignment wrapText="1"/>
    </xf>
    <xf numFmtId="0" fontId="12" fillId="0" borderId="0" xfId="9" applyFont="1" applyBorder="1" applyAlignment="1">
      <alignment horizontal="left" indent="1"/>
    </xf>
    <xf numFmtId="166" fontId="12" fillId="0" borderId="0" xfId="9" applyNumberFormat="1" applyFont="1" applyBorder="1"/>
    <xf numFmtId="3" fontId="12" fillId="0" borderId="36" xfId="5" applyNumberFormat="1" applyFont="1" applyBorder="1"/>
    <xf numFmtId="167" fontId="11" fillId="9" borderId="49" xfId="9" applyNumberFormat="1" applyFont="1" applyFill="1" applyBorder="1" applyAlignment="1">
      <alignment horizontal="centerContinuous"/>
    </xf>
    <xf numFmtId="167" fontId="11" fillId="5" borderId="22" xfId="9" applyNumberFormat="1" applyFont="1" applyFill="1" applyBorder="1" applyAlignment="1">
      <alignment horizontal="center" wrapText="1"/>
    </xf>
    <xf numFmtId="3" fontId="11" fillId="5" borderId="59" xfId="9" applyNumberFormat="1" applyFont="1" applyFill="1" applyBorder="1" applyAlignment="1">
      <alignment horizontal="center" wrapText="1"/>
    </xf>
    <xf numFmtId="167" fontId="11" fillId="9" borderId="70" xfId="9" applyNumberFormat="1" applyFont="1" applyFill="1" applyBorder="1" applyAlignment="1">
      <alignment horizontal="centerContinuous"/>
    </xf>
    <xf numFmtId="167" fontId="11" fillId="8" borderId="71" xfId="9" applyNumberFormat="1" applyFont="1" applyFill="1" applyBorder="1" applyAlignment="1">
      <alignment horizontal="center" wrapText="1"/>
    </xf>
    <xf numFmtId="0" fontId="11" fillId="6" borderId="25" xfId="9" applyFont="1" applyFill="1" applyBorder="1" applyAlignment="1">
      <alignment horizontal="center"/>
    </xf>
    <xf numFmtId="0" fontId="11" fillId="6" borderId="5" xfId="9" applyFont="1" applyFill="1" applyBorder="1" applyAlignment="1">
      <alignment horizontal="centerContinuous"/>
    </xf>
    <xf numFmtId="0" fontId="11" fillId="5" borderId="16" xfId="9" applyFont="1" applyFill="1" applyBorder="1" applyAlignment="1">
      <alignment horizontal="center"/>
    </xf>
    <xf numFmtId="0" fontId="11" fillId="5" borderId="72" xfId="9" applyFont="1" applyFill="1" applyBorder="1" applyAlignment="1">
      <alignment horizontal="centerContinuous"/>
    </xf>
    <xf numFmtId="0" fontId="11" fillId="5" borderId="73" xfId="9" applyFont="1" applyFill="1" applyBorder="1" applyAlignment="1">
      <alignment horizontal="center" wrapText="1"/>
    </xf>
    <xf numFmtId="0" fontId="11" fillId="4" borderId="74" xfId="9" applyFont="1" applyFill="1" applyBorder="1" applyAlignment="1">
      <alignment wrapText="1"/>
    </xf>
    <xf numFmtId="0" fontId="12" fillId="0" borderId="75" xfId="9" applyFont="1" applyBorder="1" applyAlignment="1">
      <alignment horizontal="center"/>
    </xf>
    <xf numFmtId="0" fontId="12" fillId="0" borderId="76" xfId="9" applyFont="1" applyBorder="1" applyAlignment="1">
      <alignment horizontal="center"/>
    </xf>
    <xf numFmtId="167" fontId="12" fillId="0" borderId="16" xfId="9" applyNumberFormat="1" applyFont="1" applyBorder="1" applyAlignment="1">
      <alignment horizontal="center"/>
    </xf>
    <xf numFmtId="167" fontId="12" fillId="0" borderId="72" xfId="9" applyNumberFormat="1" applyFont="1" applyBorder="1" applyAlignment="1">
      <alignment horizontal="center"/>
    </xf>
    <xf numFmtId="167" fontId="11" fillId="6" borderId="64" xfId="9" applyNumberFormat="1" applyFont="1" applyFill="1" applyBorder="1" applyAlignment="1">
      <alignment horizontal="centerContinuous"/>
    </xf>
    <xf numFmtId="167" fontId="11" fillId="9" borderId="54" xfId="9" applyNumberFormat="1" applyFont="1" applyFill="1" applyBorder="1" applyAlignment="1">
      <alignment horizontal="centerContinuous"/>
    </xf>
    <xf numFmtId="167" fontId="11" fillId="5" borderId="77" xfId="9" applyNumberFormat="1" applyFont="1" applyFill="1" applyBorder="1" applyAlignment="1">
      <alignment horizontal="center" wrapText="1"/>
    </xf>
    <xf numFmtId="167" fontId="11" fillId="0" borderId="78" xfId="9" applyNumberFormat="1" applyFont="1" applyFill="1" applyBorder="1" applyAlignment="1">
      <alignment horizontal="center" wrapText="1"/>
    </xf>
    <xf numFmtId="167" fontId="12" fillId="0" borderId="7" xfId="9" applyNumberFormat="1" applyFont="1" applyFill="1" applyBorder="1" applyAlignment="1">
      <alignment horizontal="center" wrapText="1"/>
    </xf>
    <xf numFmtId="3" fontId="12" fillId="0" borderId="79" xfId="9" applyNumberFormat="1" applyFont="1" applyFill="1" applyBorder="1" applyAlignment="1">
      <alignment horizontal="center" wrapText="1"/>
    </xf>
    <xf numFmtId="3" fontId="12" fillId="0" borderId="80" xfId="9" applyNumberFormat="1" applyFont="1" applyFill="1" applyBorder="1" applyAlignment="1">
      <alignment horizontal="center" wrapText="1"/>
    </xf>
    <xf numFmtId="166" fontId="12" fillId="0" borderId="80" xfId="9" applyNumberFormat="1" applyFont="1" applyFill="1" applyBorder="1" applyAlignment="1">
      <alignment horizontal="center" wrapText="1"/>
    </xf>
    <xf numFmtId="167" fontId="12" fillId="0" borderId="80" xfId="9" applyNumberFormat="1" applyFont="1" applyFill="1" applyBorder="1" applyAlignment="1">
      <alignment horizontal="center" wrapText="1"/>
    </xf>
    <xf numFmtId="166" fontId="12" fillId="0" borderId="81" xfId="9" applyNumberFormat="1" applyFont="1" applyFill="1" applyBorder="1" applyAlignment="1">
      <alignment horizontal="center" wrapText="1"/>
    </xf>
    <xf numFmtId="167" fontId="12" fillId="0" borderId="79" xfId="9" applyNumberFormat="1" applyFont="1" applyFill="1" applyBorder="1" applyAlignment="1">
      <alignment horizontal="center" wrapText="1"/>
    </xf>
    <xf numFmtId="1" fontId="12" fillId="0" borderId="80" xfId="9" applyNumberFormat="1" applyFont="1" applyFill="1" applyBorder="1" applyAlignment="1">
      <alignment horizontal="left" wrapText="1" indent="1"/>
    </xf>
    <xf numFmtId="3" fontId="11" fillId="8" borderId="82" xfId="9" applyNumberFormat="1" applyFont="1" applyFill="1" applyBorder="1" applyAlignment="1">
      <alignment horizontal="center" wrapText="1"/>
    </xf>
    <xf numFmtId="3" fontId="11" fillId="0" borderId="83" xfId="9" applyNumberFormat="1" applyFont="1" applyFill="1" applyBorder="1" applyAlignment="1">
      <alignment horizontal="center" wrapText="1"/>
    </xf>
    <xf numFmtId="166" fontId="11" fillId="0" borderId="83" xfId="9" applyNumberFormat="1" applyFont="1" applyFill="1" applyBorder="1" applyAlignment="1">
      <alignment horizontal="center" wrapText="1"/>
    </xf>
    <xf numFmtId="167" fontId="11" fillId="8" borderId="83" xfId="9" applyNumberFormat="1" applyFont="1" applyFill="1" applyBorder="1" applyAlignment="1">
      <alignment horizontal="center" wrapText="1"/>
    </xf>
    <xf numFmtId="166" fontId="11" fillId="8" borderId="84" xfId="9" applyNumberFormat="1" applyFont="1" applyFill="1" applyBorder="1" applyAlignment="1">
      <alignment horizontal="center" wrapText="1"/>
    </xf>
    <xf numFmtId="1" fontId="11" fillId="0" borderId="83" xfId="9" applyNumberFormat="1" applyFont="1" applyFill="1" applyBorder="1" applyAlignment="1">
      <alignment horizontal="left" wrapText="1" indent="1"/>
    </xf>
    <xf numFmtId="3" fontId="12" fillId="0" borderId="85" xfId="9" applyNumberFormat="1" applyFont="1" applyFill="1" applyBorder="1" applyAlignment="1">
      <alignment horizontal="center" wrapText="1"/>
    </xf>
    <xf numFmtId="3" fontId="12" fillId="0" borderId="86" xfId="9" applyNumberFormat="1" applyFont="1" applyFill="1" applyBorder="1" applyAlignment="1">
      <alignment horizontal="center" wrapText="1"/>
    </xf>
    <xf numFmtId="166" fontId="12" fillId="0" borderId="86" xfId="9" applyNumberFormat="1" applyFont="1" applyFill="1" applyBorder="1" applyAlignment="1">
      <alignment horizontal="center" wrapText="1"/>
    </xf>
    <xf numFmtId="167" fontId="12" fillId="0" borderId="86" xfId="9" applyNumberFormat="1" applyFont="1" applyFill="1" applyBorder="1" applyAlignment="1">
      <alignment horizontal="center" wrapText="1"/>
    </xf>
    <xf numFmtId="166" fontId="12" fillId="0" borderId="87" xfId="9" applyNumberFormat="1" applyFont="1" applyFill="1" applyBorder="1" applyAlignment="1">
      <alignment horizontal="center" wrapText="1"/>
    </xf>
    <xf numFmtId="167" fontId="12" fillId="0" borderId="85" xfId="9" applyNumberFormat="1" applyFont="1" applyFill="1" applyBorder="1" applyAlignment="1">
      <alignment horizontal="center" wrapText="1"/>
    </xf>
    <xf numFmtId="1" fontId="12" fillId="0" borderId="86" xfId="9" applyNumberFormat="1" applyFont="1" applyFill="1" applyBorder="1" applyAlignment="1">
      <alignment horizontal="left" wrapText="1" indent="1"/>
    </xf>
    <xf numFmtId="166" fontId="11" fillId="0" borderId="88" xfId="9" applyNumberFormat="1" applyFont="1" applyFill="1" applyBorder="1" applyAlignment="1">
      <alignment horizontal="center" wrapText="1"/>
    </xf>
    <xf numFmtId="167" fontId="11" fillId="8" borderId="88" xfId="9" applyNumberFormat="1" applyFont="1" applyFill="1" applyBorder="1" applyAlignment="1">
      <alignment horizontal="center" wrapText="1"/>
    </xf>
    <xf numFmtId="167" fontId="11" fillId="8" borderId="89" xfId="9" applyNumberFormat="1" applyFont="1" applyFill="1" applyBorder="1" applyAlignment="1">
      <alignment horizontal="center" wrapText="1"/>
    </xf>
    <xf numFmtId="166" fontId="12" fillId="0" borderId="3" xfId="9" applyNumberFormat="1" applyFont="1" applyBorder="1" applyAlignment="1">
      <alignment horizontal="center"/>
    </xf>
    <xf numFmtId="167" fontId="12" fillId="0" borderId="3" xfId="9" applyNumberFormat="1" applyFont="1" applyBorder="1" applyAlignment="1">
      <alignment horizontal="center"/>
    </xf>
    <xf numFmtId="167" fontId="12" fillId="0" borderId="90" xfId="9" applyNumberFormat="1" applyFont="1" applyBorder="1" applyAlignment="1">
      <alignment horizontal="center"/>
    </xf>
    <xf numFmtId="166" fontId="11" fillId="4" borderId="3" xfId="9" applyNumberFormat="1" applyFont="1" applyFill="1" applyBorder="1" applyAlignment="1">
      <alignment horizontal="center" wrapText="1"/>
    </xf>
    <xf numFmtId="167" fontId="11" fillId="4" borderId="3" xfId="9" applyNumberFormat="1" applyFont="1" applyFill="1" applyBorder="1" applyAlignment="1">
      <alignment horizontal="center" wrapText="1"/>
    </xf>
    <xf numFmtId="167" fontId="11" fillId="4" borderId="90" xfId="9" applyNumberFormat="1" applyFont="1" applyFill="1" applyBorder="1" applyAlignment="1">
      <alignment horizontal="center" wrapText="1"/>
    </xf>
    <xf numFmtId="166" fontId="12" fillId="0" borderId="3" xfId="9" applyNumberFormat="1" applyFont="1" applyFill="1" applyBorder="1" applyAlignment="1">
      <alignment horizontal="center" wrapText="1"/>
    </xf>
    <xf numFmtId="167" fontId="12" fillId="0" borderId="3" xfId="9" applyNumberFormat="1" applyFont="1" applyFill="1" applyBorder="1" applyAlignment="1">
      <alignment horizontal="center" wrapText="1"/>
    </xf>
    <xf numFmtId="167" fontId="12" fillId="0" borderId="90" xfId="9" applyNumberFormat="1" applyFont="1" applyFill="1" applyBorder="1" applyAlignment="1">
      <alignment horizontal="center" wrapText="1"/>
    </xf>
    <xf numFmtId="166" fontId="12" fillId="0" borderId="91" xfId="9" applyNumberFormat="1" applyFont="1" applyFill="1" applyBorder="1" applyAlignment="1">
      <alignment horizontal="center" wrapText="1"/>
    </xf>
    <xf numFmtId="167" fontId="12" fillId="0" borderId="91" xfId="9" applyNumberFormat="1" applyFont="1" applyFill="1" applyBorder="1" applyAlignment="1">
      <alignment horizontal="center" wrapText="1"/>
    </xf>
    <xf numFmtId="167" fontId="12" fillId="0" borderId="92" xfId="9" applyNumberFormat="1" applyFont="1" applyFill="1" applyBorder="1" applyAlignment="1">
      <alignment horizontal="center" wrapText="1"/>
    </xf>
    <xf numFmtId="167" fontId="11" fillId="0" borderId="84" xfId="9" applyNumberFormat="1" applyFont="1" applyFill="1" applyBorder="1" applyAlignment="1">
      <alignment horizontal="center" wrapText="1"/>
    </xf>
    <xf numFmtId="166" fontId="11" fillId="0" borderId="93" xfId="9" applyNumberFormat="1" applyFont="1" applyFill="1" applyBorder="1" applyAlignment="1">
      <alignment horizontal="center" wrapText="1"/>
    </xf>
    <xf numFmtId="167" fontId="12" fillId="0" borderId="30" xfId="9" applyNumberFormat="1" applyFont="1" applyBorder="1" applyAlignment="1">
      <alignment horizontal="center"/>
    </xf>
    <xf numFmtId="166" fontId="12" fillId="0" borderId="94" xfId="9" applyNumberFormat="1" applyFont="1" applyBorder="1" applyAlignment="1">
      <alignment horizontal="center"/>
    </xf>
    <xf numFmtId="167" fontId="11" fillId="4" borderId="12" xfId="9" applyNumberFormat="1" applyFont="1" applyFill="1" applyBorder="1" applyAlignment="1">
      <alignment horizontal="center" wrapText="1"/>
    </xf>
    <xf numFmtId="166" fontId="11" fillId="4" borderId="94" xfId="9" applyNumberFormat="1" applyFont="1" applyFill="1" applyBorder="1" applyAlignment="1">
      <alignment horizontal="center" wrapText="1"/>
    </xf>
    <xf numFmtId="167" fontId="12" fillId="0" borderId="34" xfId="9" applyNumberFormat="1" applyFont="1" applyFill="1" applyBorder="1" applyAlignment="1">
      <alignment horizontal="center" wrapText="1"/>
    </xf>
    <xf numFmtId="166" fontId="12" fillId="0" borderId="94" xfId="9" applyNumberFormat="1" applyFont="1" applyFill="1" applyBorder="1" applyAlignment="1">
      <alignment horizontal="center" wrapText="1"/>
    </xf>
    <xf numFmtId="167" fontId="12" fillId="0" borderId="81" xfId="9" applyNumberFormat="1" applyFont="1" applyFill="1" applyBorder="1" applyAlignment="1">
      <alignment horizontal="center" wrapText="1"/>
    </xf>
    <xf numFmtId="167" fontId="12" fillId="0" borderId="87" xfId="9" applyNumberFormat="1" applyFont="1" applyFill="1" applyBorder="1" applyAlignment="1">
      <alignment horizontal="center" wrapText="1"/>
    </xf>
    <xf numFmtId="166" fontId="12" fillId="0" borderId="95" xfId="9" applyNumberFormat="1" applyFont="1" applyFill="1" applyBorder="1" applyAlignment="1">
      <alignment horizontal="center" wrapText="1"/>
    </xf>
    <xf numFmtId="165" fontId="12" fillId="0" borderId="80" xfId="9" applyNumberFormat="1" applyFont="1" applyFill="1" applyBorder="1" applyAlignment="1">
      <alignment horizontal="center" wrapText="1"/>
    </xf>
    <xf numFmtId="1" fontId="12" fillId="0" borderId="9" xfId="9" applyNumberFormat="1" applyFont="1" applyBorder="1"/>
    <xf numFmtId="166" fontId="11" fillId="0" borderId="82" xfId="9" applyNumberFormat="1" applyFont="1" applyFill="1" applyBorder="1" applyAlignment="1">
      <alignment horizontal="center" wrapText="1"/>
    </xf>
    <xf numFmtId="167" fontId="12" fillId="0" borderId="44" xfId="9" applyNumberFormat="1" applyFont="1" applyBorder="1" applyAlignment="1">
      <alignment horizontal="center"/>
    </xf>
    <xf numFmtId="166" fontId="11" fillId="4" borderId="96" xfId="9" applyNumberFormat="1" applyFont="1" applyFill="1" applyBorder="1" applyAlignment="1">
      <alignment horizontal="center" wrapText="1"/>
    </xf>
    <xf numFmtId="167" fontId="11" fillId="4" borderId="97" xfId="9" applyNumberFormat="1" applyFont="1" applyFill="1" applyBorder="1" applyAlignment="1">
      <alignment horizontal="center" wrapText="1"/>
    </xf>
    <xf numFmtId="166" fontId="11" fillId="4" borderId="97" xfId="9" applyNumberFormat="1" applyFont="1" applyFill="1" applyBorder="1" applyAlignment="1">
      <alignment horizontal="center" wrapText="1"/>
    </xf>
    <xf numFmtId="167" fontId="11" fillId="4" borderId="98" xfId="9" applyNumberFormat="1" applyFont="1" applyFill="1" applyBorder="1" applyAlignment="1">
      <alignment horizontal="center" wrapText="1"/>
    </xf>
    <xf numFmtId="166" fontId="12" fillId="0" borderId="99" xfId="9" applyNumberFormat="1" applyFont="1" applyFill="1" applyBorder="1" applyAlignment="1">
      <alignment horizontal="center" wrapText="1"/>
    </xf>
    <xf numFmtId="167" fontId="12" fillId="0" borderId="100" xfId="9" applyNumberFormat="1" applyFont="1" applyFill="1" applyBorder="1" applyAlignment="1">
      <alignment horizontal="center" wrapText="1"/>
    </xf>
    <xf numFmtId="166" fontId="12" fillId="0" borderId="100" xfId="9" applyNumberFormat="1" applyFont="1" applyFill="1" applyBorder="1" applyAlignment="1">
      <alignment horizontal="center" wrapText="1"/>
    </xf>
    <xf numFmtId="167" fontId="12" fillId="0" borderId="101" xfId="9" applyNumberFormat="1" applyFont="1" applyFill="1" applyBorder="1" applyAlignment="1">
      <alignment horizontal="center" wrapText="1"/>
    </xf>
    <xf numFmtId="3" fontId="12" fillId="0" borderId="49" xfId="9" applyNumberFormat="1" applyFont="1" applyBorder="1" applyAlignment="1">
      <alignment horizontal="center"/>
    </xf>
    <xf numFmtId="167" fontId="12" fillId="0" borderId="61" xfId="9" applyNumberFormat="1" applyFont="1" applyBorder="1" applyAlignment="1">
      <alignment horizontal="center"/>
    </xf>
    <xf numFmtId="2" fontId="11" fillId="4" borderId="42" xfId="9" applyNumberFormat="1" applyFont="1" applyFill="1" applyBorder="1" applyAlignment="1">
      <alignment wrapText="1"/>
    </xf>
    <xf numFmtId="3" fontId="11" fillId="4" borderId="41" xfId="9" applyNumberFormat="1" applyFont="1" applyFill="1" applyBorder="1" applyAlignment="1">
      <alignment wrapText="1"/>
    </xf>
    <xf numFmtId="166" fontId="11" fillId="4" borderId="102" xfId="9" applyNumberFormat="1" applyFont="1" applyFill="1" applyBorder="1" applyAlignment="1">
      <alignment wrapText="1"/>
    </xf>
    <xf numFmtId="167" fontId="11" fillId="4" borderId="39" xfId="9" applyNumberFormat="1" applyFont="1" applyFill="1" applyBorder="1" applyAlignment="1">
      <alignment wrapText="1"/>
    </xf>
    <xf numFmtId="3" fontId="12" fillId="0" borderId="44" xfId="5" applyNumberFormat="1" applyFont="1" applyBorder="1"/>
    <xf numFmtId="166" fontId="12" fillId="0" borderId="103" xfId="9" applyNumberFormat="1" applyFont="1" applyBorder="1"/>
    <xf numFmtId="167" fontId="12" fillId="0" borderId="43" xfId="9" applyNumberFormat="1" applyFont="1" applyBorder="1"/>
    <xf numFmtId="171" fontId="12" fillId="0" borderId="104" xfId="5" applyNumberFormat="1" applyFont="1" applyBorder="1"/>
    <xf numFmtId="167" fontId="11" fillId="0" borderId="11" xfId="9" applyNumberFormat="1" applyFont="1" applyFill="1" applyBorder="1" applyAlignment="1">
      <alignment horizontal="center" wrapText="1"/>
    </xf>
    <xf numFmtId="167" fontId="11" fillId="5" borderId="59" xfId="9" applyNumberFormat="1" applyFont="1" applyFill="1" applyBorder="1" applyAlignment="1">
      <alignment horizontal="center" wrapText="1"/>
    </xf>
    <xf numFmtId="167" fontId="11" fillId="0" borderId="18" xfId="9" applyNumberFormat="1" applyFont="1" applyFill="1" applyBorder="1" applyAlignment="1">
      <alignment horizontal="center" wrapText="1"/>
    </xf>
    <xf numFmtId="167" fontId="11" fillId="4" borderId="18" xfId="9" applyNumberFormat="1" applyFont="1" applyFill="1" applyBorder="1" applyAlignment="1">
      <alignment horizontal="center" wrapText="1"/>
    </xf>
    <xf numFmtId="167" fontId="12" fillId="0" borderId="105" xfId="9" applyNumberFormat="1" applyFont="1" applyFill="1" applyBorder="1" applyAlignment="1">
      <alignment horizontal="center" wrapText="1"/>
    </xf>
    <xf numFmtId="167" fontId="12" fillId="0" borderId="106" xfId="9" applyNumberFormat="1" applyFont="1" applyFill="1" applyBorder="1" applyAlignment="1">
      <alignment horizontal="center" wrapText="1"/>
    </xf>
    <xf numFmtId="0" fontId="11" fillId="3" borderId="10" xfId="9" applyFont="1" applyFill="1" applyBorder="1" applyAlignment="1">
      <alignment horizontal="center" wrapText="1"/>
    </xf>
    <xf numFmtId="0" fontId="11" fillId="3" borderId="11" xfId="9" applyFont="1" applyFill="1" applyBorder="1" applyAlignment="1">
      <alignment horizontal="center" wrapText="1"/>
    </xf>
    <xf numFmtId="0" fontId="11" fillId="3" borderId="12" xfId="9" applyFont="1" applyFill="1" applyBorder="1" applyAlignment="1">
      <alignment horizontal="center" wrapText="1"/>
    </xf>
    <xf numFmtId="0" fontId="11" fillId="3" borderId="13" xfId="9" applyFont="1" applyFill="1" applyBorder="1" applyAlignment="1">
      <alignment horizontal="center" wrapText="1"/>
    </xf>
    <xf numFmtId="0" fontId="11" fillId="3" borderId="14" xfId="9" applyFont="1" applyFill="1" applyBorder="1" applyAlignment="1">
      <alignment horizontal="center" wrapText="1"/>
    </xf>
    <xf numFmtId="0" fontId="11" fillId="3" borderId="23" xfId="9" applyFont="1" applyFill="1" applyBorder="1" applyAlignment="1">
      <alignment horizontal="center" wrapText="1"/>
    </xf>
    <xf numFmtId="0" fontId="11" fillId="3" borderId="21" xfId="9" applyFont="1" applyFill="1" applyBorder="1" applyAlignment="1">
      <alignment horizontal="center" wrapText="1"/>
    </xf>
    <xf numFmtId="0" fontId="11" fillId="3" borderId="24" xfId="9" applyFont="1" applyFill="1" applyBorder="1" applyAlignment="1">
      <alignment horizontal="center" wrapText="1"/>
    </xf>
    <xf numFmtId="0" fontId="11" fillId="3" borderId="107" xfId="9" applyFont="1" applyFill="1" applyBorder="1" applyAlignment="1">
      <alignment horizontal="center" wrapText="1"/>
    </xf>
    <xf numFmtId="0" fontId="11" fillId="3" borderId="108" xfId="9" applyFont="1" applyFill="1" applyBorder="1" applyAlignment="1">
      <alignment horizontal="center" wrapText="1"/>
    </xf>
    <xf numFmtId="0" fontId="11" fillId="3" borderId="109" xfId="9" applyFont="1" applyFill="1" applyBorder="1" applyAlignment="1">
      <alignment horizontal="center" wrapText="1"/>
    </xf>
    <xf numFmtId="0" fontId="11" fillId="3" borderId="110" xfId="9" applyFont="1" applyFill="1" applyBorder="1" applyAlignment="1">
      <alignment horizontal="center" wrapText="1"/>
    </xf>
    <xf numFmtId="0" fontId="11" fillId="3" borderId="57" xfId="9" applyFont="1" applyFill="1" applyBorder="1" applyAlignment="1">
      <alignment horizontal="center" wrapText="1"/>
    </xf>
    <xf numFmtId="0" fontId="8" fillId="0" borderId="0" xfId="0" applyFont="1" applyAlignment="1">
      <alignment horizontal="left" indent="3"/>
    </xf>
    <xf numFmtId="0" fontId="6" fillId="0" borderId="111" xfId="0" applyFont="1" applyFill="1" applyBorder="1" applyAlignment="1">
      <alignment horizontal="left" wrapText="1" indent="1"/>
    </xf>
    <xf numFmtId="0" fontId="6" fillId="0" borderId="0" xfId="0" applyFont="1" applyAlignment="1">
      <alignment horizontal="left" indent="3"/>
    </xf>
    <xf numFmtId="0" fontId="6" fillId="4" borderId="3" xfId="0" applyFont="1" applyFill="1" applyBorder="1" applyAlignment="1">
      <alignment horizontal="left" wrapText="1" indent="1"/>
    </xf>
    <xf numFmtId="0" fontId="6" fillId="0" borderId="0" xfId="0" applyFont="1" applyAlignment="1">
      <alignment horizontal="left" wrapText="1" indent="1"/>
    </xf>
    <xf numFmtId="0" fontId="1" fillId="4" borderId="3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left" wrapText="1" indent="1"/>
    </xf>
    <xf numFmtId="49" fontId="2" fillId="4" borderId="3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left" indent="3"/>
    </xf>
    <xf numFmtId="8" fontId="39" fillId="4" borderId="2" xfId="0" applyNumberFormat="1" applyFont="1" applyFill="1" applyBorder="1" applyAlignment="1">
      <alignment horizontal="left" wrapText="1"/>
    </xf>
    <xf numFmtId="10" fontId="39" fillId="4" borderId="2" xfId="0" applyNumberFormat="1" applyFont="1" applyFill="1" applyBorder="1" applyAlignment="1">
      <alignment horizontal="left" wrapText="1"/>
    </xf>
    <xf numFmtId="3" fontId="39" fillId="4" borderId="2" xfId="0" applyNumberFormat="1" applyFont="1" applyFill="1" applyBorder="1" applyAlignment="1">
      <alignment horizontal="left" wrapText="1"/>
    </xf>
    <xf numFmtId="0" fontId="39" fillId="4" borderId="2" xfId="0" applyFont="1" applyFill="1" applyBorder="1" applyAlignment="1">
      <alignment horizontal="left" wrapText="1"/>
    </xf>
    <xf numFmtId="0" fontId="39" fillId="10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30" fillId="0" borderId="0" xfId="0" applyFont="1" applyAlignment="1"/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0" fontId="40" fillId="0" borderId="0" xfId="0" applyFont="1" applyAlignment="1">
      <alignment horizontal="left" wrapText="1" indent="1"/>
    </xf>
    <xf numFmtId="0" fontId="41" fillId="0" borderId="0" xfId="0" applyFont="1" applyAlignment="1">
      <alignment horizontal="left" wrapText="1"/>
    </xf>
    <xf numFmtId="0" fontId="23" fillId="4" borderId="112" xfId="0" applyFont="1" applyFill="1" applyBorder="1" applyAlignment="1">
      <alignment horizontal="left" vertical="top" wrapText="1"/>
    </xf>
    <xf numFmtId="0" fontId="23" fillId="4" borderId="29" xfId="0" applyFont="1" applyFill="1" applyBorder="1" applyAlignment="1">
      <alignment horizontal="left" vertical="top" wrapText="1"/>
    </xf>
    <xf numFmtId="0" fontId="23" fillId="4" borderId="68" xfId="0" applyFont="1" applyFill="1" applyBorder="1" applyAlignment="1">
      <alignment horizontal="left" vertical="top" wrapText="1"/>
    </xf>
    <xf numFmtId="0" fontId="1" fillId="4" borderId="112" xfId="0" applyFont="1" applyFill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68" xfId="0" applyBorder="1" applyAlignment="1">
      <alignment horizontal="left" vertical="top" wrapText="1"/>
    </xf>
    <xf numFmtId="0" fontId="12" fillId="0" borderId="43" xfId="9" applyFont="1" applyBorder="1" applyAlignment="1">
      <alignment vertical="top" wrapText="1"/>
    </xf>
    <xf numFmtId="0" fontId="12" fillId="0" borderId="0" xfId="9" applyFont="1" applyAlignment="1">
      <alignment vertical="top" wrapText="1"/>
    </xf>
    <xf numFmtId="0" fontId="12" fillId="0" borderId="44" xfId="9" applyFont="1" applyBorder="1" applyAlignment="1">
      <alignment vertical="top" wrapText="1"/>
    </xf>
    <xf numFmtId="0" fontId="12" fillId="0" borderId="48" xfId="9" applyFont="1" applyBorder="1" applyAlignment="1">
      <alignment vertical="top" wrapText="1"/>
    </xf>
    <xf numFmtId="0" fontId="12" fillId="0" borderId="49" xfId="9" applyFont="1" applyBorder="1" applyAlignment="1">
      <alignment vertical="top" wrapText="1"/>
    </xf>
    <xf numFmtId="0" fontId="12" fillId="0" borderId="50" xfId="9" applyFont="1" applyBorder="1" applyAlignment="1">
      <alignment vertical="top" wrapText="1"/>
    </xf>
    <xf numFmtId="0" fontId="11" fillId="5" borderId="113" xfId="9" applyFont="1" applyFill="1" applyBorder="1" applyAlignment="1">
      <alignment horizontal="center"/>
    </xf>
    <xf numFmtId="0" fontId="11" fillId="5" borderId="114" xfId="9" applyFont="1" applyFill="1" applyBorder="1" applyAlignment="1">
      <alignment horizontal="center"/>
    </xf>
    <xf numFmtId="0" fontId="11" fillId="5" borderId="115" xfId="9" applyFont="1" applyFill="1" applyBorder="1" applyAlignment="1">
      <alignment horizontal="center"/>
    </xf>
    <xf numFmtId="0" fontId="11" fillId="9" borderId="114" xfId="9" applyFont="1" applyFill="1" applyBorder="1" applyAlignment="1">
      <alignment horizontal="center"/>
    </xf>
    <xf numFmtId="0" fontId="11" fillId="9" borderId="115" xfId="9" applyFont="1" applyFill="1" applyBorder="1" applyAlignment="1">
      <alignment horizontal="center"/>
    </xf>
    <xf numFmtId="0" fontId="12" fillId="0" borderId="116" xfId="9" applyFont="1" applyBorder="1" applyAlignment="1">
      <alignment vertical="top" wrapText="1"/>
    </xf>
    <xf numFmtId="0" fontId="3" fillId="0" borderId="117" xfId="9" applyBorder="1" applyAlignment="1">
      <alignment vertical="top" wrapText="1"/>
    </xf>
    <xf numFmtId="0" fontId="3" fillId="0" borderId="118" xfId="9" applyBorder="1" applyAlignment="1">
      <alignment vertical="top" wrapText="1"/>
    </xf>
    <xf numFmtId="0" fontId="15" fillId="0" borderId="116" xfId="9" applyFont="1" applyFill="1" applyBorder="1" applyAlignment="1">
      <alignment horizontal="left" vertical="top" wrapText="1"/>
    </xf>
    <xf numFmtId="0" fontId="12" fillId="0" borderId="117" xfId="9" applyFont="1" applyBorder="1" applyAlignment="1">
      <alignment horizontal="left" vertical="top" wrapText="1"/>
    </xf>
    <xf numFmtId="0" fontId="12" fillId="0" borderId="117" xfId="9" applyFont="1" applyBorder="1" applyAlignment="1">
      <alignment wrapText="1"/>
    </xf>
    <xf numFmtId="0" fontId="0" fillId="0" borderId="117" xfId="0" applyBorder="1" applyAlignment="1">
      <alignment wrapText="1"/>
    </xf>
    <xf numFmtId="0" fontId="0" fillId="0" borderId="118" xfId="0" applyBorder="1" applyAlignment="1">
      <alignment wrapText="1"/>
    </xf>
    <xf numFmtId="0" fontId="15" fillId="0" borderId="43" xfId="9" applyFont="1" applyFill="1" applyBorder="1" applyAlignment="1">
      <alignment horizontal="left" vertical="top" wrapText="1"/>
    </xf>
    <xf numFmtId="0" fontId="12" fillId="0" borderId="0" xfId="9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44" xfId="0" applyBorder="1" applyAlignment="1">
      <alignment wrapText="1"/>
    </xf>
    <xf numFmtId="0" fontId="15" fillId="0" borderId="48" xfId="9" applyFont="1" applyFill="1" applyBorder="1" applyAlignment="1">
      <alignment horizontal="left" vertical="top" wrapText="1"/>
    </xf>
    <xf numFmtId="0" fontId="12" fillId="0" borderId="49" xfId="9" applyFont="1" applyBorder="1" applyAlignment="1">
      <alignment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11" fillId="9" borderId="16" xfId="9" applyFont="1" applyFill="1" applyBorder="1" applyAlignment="1">
      <alignment horizontal="center"/>
    </xf>
    <xf numFmtId="0" fontId="11" fillId="9" borderId="55" xfId="9" applyFont="1" applyFill="1" applyBorder="1" applyAlignment="1">
      <alignment horizontal="center"/>
    </xf>
    <xf numFmtId="0" fontId="6" fillId="4" borderId="37" xfId="9" applyFont="1" applyFill="1" applyBorder="1" applyAlignment="1">
      <alignment vertical="top" wrapText="1"/>
    </xf>
    <xf numFmtId="0" fontId="6" fillId="4" borderId="0" xfId="9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37" xfId="9" applyBorder="1" applyAlignment="1">
      <alignment vertical="top" wrapText="1"/>
    </xf>
    <xf numFmtId="0" fontId="3" fillId="0" borderId="0" xfId="9" applyBorder="1" applyAlignment="1">
      <alignment vertical="top" wrapText="1"/>
    </xf>
  </cellXfs>
  <cellStyles count="14">
    <cellStyle name="_fritorank" xfId="1"/>
    <cellStyle name="_FRITOSTO" xfId="2"/>
    <cellStyle name="_GENTROP2" xfId="3"/>
    <cellStyle name="_TROPLINE" xfId="4"/>
    <cellStyle name="Comma 2" xfId="5"/>
    <cellStyle name="Grey" xfId="6"/>
    <cellStyle name="Input [yellow]" xfId="7"/>
    <cellStyle name="Normal" xfId="0" builtinId="0"/>
    <cellStyle name="Normal - Style1" xfId="8"/>
    <cellStyle name="Normal 2" xfId="9"/>
    <cellStyle name="Percent" xfId="10" builtinId="5"/>
    <cellStyle name="Percent [2]" xfId="11"/>
    <cellStyle name="Percent 2" xfId="12"/>
    <cellStyle name="Style 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0</xdr:rowOff>
    </xdr:from>
    <xdr:to>
      <xdr:col>1</xdr:col>
      <xdr:colOff>0</xdr:colOff>
      <xdr:row>2</xdr:row>
      <xdr:rowOff>219075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38100" y="438150"/>
          <a:ext cx="1457325" cy="2190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Use 52 and / or 26 wk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My%20Documents/TOPLINES/MYGroov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Data"/>
      <sheetName val="Prefs"/>
      <sheetName val="% Chg"/>
      <sheetName val="%Chg Mth"/>
      <sheetName val="Vol Trends"/>
      <sheetName val="Mkt Shr Line"/>
      <sheetName val="Mkt Shr Seg Pie"/>
      <sheetName val="Mkt Shr Pie"/>
      <sheetName val="Shr Hist"/>
      <sheetName val="Reg Shr"/>
      <sheetName val="Reg Brand Shr"/>
      <sheetName val="Module1"/>
      <sheetName val="Module2"/>
      <sheetName val="Module3"/>
    </sheetNames>
    <sheetDataSet>
      <sheetData sheetId="0"/>
      <sheetData sheetId="1"/>
      <sheetData sheetId="2" refreshError="1">
        <row r="2">
          <cell r="B2" t="str">
            <v>HAND/BODY LOTION</v>
          </cell>
        </row>
        <row r="3">
          <cell r="B3" t="str">
            <v>WARNER LAMBERT</v>
          </cell>
        </row>
        <row r="4">
          <cell r="B4">
            <v>3</v>
          </cell>
        </row>
        <row r="5">
          <cell r="B5">
            <v>2</v>
          </cell>
        </row>
        <row r="6">
          <cell r="B6">
            <v>15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showGridLines="0" workbookViewId="0">
      <pane ySplit="1" topLeftCell="A2" activePane="bottomLeft" state="frozen"/>
      <selection pane="bottomLeft" activeCell="A2" sqref="A2"/>
    </sheetView>
  </sheetViews>
  <sheetFormatPr baseColWidth="10" defaultColWidth="8.83203125" defaultRowHeight="15" x14ac:dyDescent="0.2"/>
  <cols>
    <col min="1" max="1" width="4.83203125" customWidth="1"/>
    <col min="2" max="2" width="77.83203125" style="239" customWidth="1"/>
  </cols>
  <sheetData>
    <row r="1" spans="1:2" x14ac:dyDescent="0.2">
      <c r="A1" s="237" t="s">
        <v>146</v>
      </c>
    </row>
    <row r="2" spans="1:2" x14ac:dyDescent="0.2">
      <c r="A2" s="237"/>
    </row>
    <row r="3" spans="1:2" ht="31.5" customHeight="1" x14ac:dyDescent="0.2">
      <c r="A3" s="421" t="s">
        <v>147</v>
      </c>
      <c r="B3" s="422"/>
    </row>
    <row r="4" spans="1:2" x14ac:dyDescent="0.2">
      <c r="A4" s="268" t="s">
        <v>127</v>
      </c>
      <c r="B4" s="239" t="s">
        <v>128</v>
      </c>
    </row>
    <row r="5" spans="1:2" x14ac:dyDescent="0.2">
      <c r="A5" s="268" t="s">
        <v>127</v>
      </c>
      <c r="B5" s="239" t="s">
        <v>129</v>
      </c>
    </row>
    <row r="6" spans="1:2" x14ac:dyDescent="0.2">
      <c r="A6" s="268" t="s">
        <v>127</v>
      </c>
      <c r="B6" s="239" t="s">
        <v>130</v>
      </c>
    </row>
    <row r="7" spans="1:2" x14ac:dyDescent="0.2">
      <c r="A7" s="268" t="s">
        <v>127</v>
      </c>
      <c r="B7" s="239" t="s">
        <v>211</v>
      </c>
    </row>
    <row r="8" spans="1:2" x14ac:dyDescent="0.2">
      <c r="A8" s="268" t="s">
        <v>127</v>
      </c>
      <c r="B8" s="239" t="s">
        <v>131</v>
      </c>
    </row>
    <row r="9" spans="1:2" x14ac:dyDescent="0.2">
      <c r="A9" s="268" t="s">
        <v>127</v>
      </c>
      <c r="B9" s="239" t="s">
        <v>132</v>
      </c>
    </row>
    <row r="10" spans="1:2" x14ac:dyDescent="0.2">
      <c r="A10" s="268" t="s">
        <v>127</v>
      </c>
      <c r="B10" s="239" t="s">
        <v>133</v>
      </c>
    </row>
    <row r="11" spans="1:2" x14ac:dyDescent="0.2">
      <c r="A11" s="238"/>
    </row>
    <row r="12" spans="1:2" x14ac:dyDescent="0.2">
      <c r="A12" s="236" t="s">
        <v>134</v>
      </c>
    </row>
    <row r="13" spans="1:2" ht="30" x14ac:dyDescent="0.2">
      <c r="A13" s="268" t="s">
        <v>127</v>
      </c>
      <c r="B13" s="239" t="s">
        <v>148</v>
      </c>
    </row>
    <row r="14" spans="1:2" ht="45" x14ac:dyDescent="0.2">
      <c r="A14" s="268" t="s">
        <v>127</v>
      </c>
      <c r="B14" s="239" t="s">
        <v>135</v>
      </c>
    </row>
    <row r="15" spans="1:2" x14ac:dyDescent="0.2">
      <c r="A15" s="268" t="s">
        <v>127</v>
      </c>
      <c r="B15" s="239" t="s">
        <v>136</v>
      </c>
    </row>
    <row r="16" spans="1:2" x14ac:dyDescent="0.2">
      <c r="A16" s="268" t="s">
        <v>127</v>
      </c>
      <c r="B16" s="239" t="s">
        <v>137</v>
      </c>
    </row>
    <row r="17" spans="1:2" x14ac:dyDescent="0.2">
      <c r="A17" s="240"/>
    </row>
    <row r="18" spans="1:2" x14ac:dyDescent="0.2">
      <c r="A18" s="241" t="s">
        <v>138</v>
      </c>
    </row>
    <row r="19" spans="1:2" x14ac:dyDescent="0.2">
      <c r="A19" s="268" t="s">
        <v>127</v>
      </c>
      <c r="B19" s="239" t="s">
        <v>139</v>
      </c>
    </row>
    <row r="20" spans="1:2" x14ac:dyDescent="0.2">
      <c r="A20" s="268" t="s">
        <v>127</v>
      </c>
      <c r="B20" s="239" t="s">
        <v>140</v>
      </c>
    </row>
    <row r="21" spans="1:2" x14ac:dyDescent="0.2">
      <c r="A21" s="268" t="s">
        <v>127</v>
      </c>
      <c r="B21" s="239" t="s">
        <v>141</v>
      </c>
    </row>
    <row r="22" spans="1:2" x14ac:dyDescent="0.2">
      <c r="A22" s="268" t="s">
        <v>127</v>
      </c>
      <c r="B22" s="239" t="s">
        <v>142</v>
      </c>
    </row>
    <row r="23" spans="1:2" x14ac:dyDescent="0.2">
      <c r="A23" s="268" t="s">
        <v>127</v>
      </c>
      <c r="B23" s="239" t="s">
        <v>143</v>
      </c>
    </row>
    <row r="24" spans="1:2" x14ac:dyDescent="0.2">
      <c r="A24" s="268" t="s">
        <v>127</v>
      </c>
      <c r="B24" s="239" t="s">
        <v>144</v>
      </c>
    </row>
    <row r="25" spans="1:2" x14ac:dyDescent="0.2">
      <c r="A25" s="240"/>
    </row>
    <row r="26" spans="1:2" x14ac:dyDescent="0.2">
      <c r="A26" s="241" t="s">
        <v>145</v>
      </c>
    </row>
  </sheetData>
  <mergeCells count="1">
    <mergeCell ref="A3:B3"/>
  </mergeCells>
  <phoneticPr fontId="0" type="noConversion"/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showGridLines="0" tabSelected="1" workbookViewId="0">
      <pane ySplit="2" topLeftCell="A27" activePane="bottomLeft" state="frozen"/>
      <selection activeCell="A2" sqref="A2"/>
      <selection pane="bottomLeft" activeCell="B14" sqref="B14"/>
    </sheetView>
  </sheetViews>
  <sheetFormatPr baseColWidth="10" defaultColWidth="8.83203125" defaultRowHeight="15" x14ac:dyDescent="0.2"/>
  <cols>
    <col min="1" max="1" width="65.6640625" style="1" customWidth="1"/>
    <col min="2" max="2" width="73.5" style="9" customWidth="1"/>
    <col min="3" max="15" width="9.1640625" style="1" customWidth="1"/>
  </cols>
  <sheetData>
    <row r="1" spans="1:15" s="6" customFormat="1" ht="26" x14ac:dyDescent="0.3">
      <c r="A1" s="18" t="s">
        <v>124</v>
      </c>
      <c r="B1" s="19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</row>
    <row r="2" spans="1:15" s="6" customFormat="1" ht="27" thickBot="1" x14ac:dyDescent="0.35">
      <c r="A2" s="20" t="s">
        <v>149</v>
      </c>
      <c r="B2" s="21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3" customFormat="1" ht="15.75" customHeight="1" x14ac:dyDescent="0.3">
      <c r="A3" s="7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">
      <c r="A4" s="8" t="s">
        <v>5</v>
      </c>
      <c r="B4" s="410" t="s">
        <v>230</v>
      </c>
    </row>
    <row r="5" spans="1:15" x14ac:dyDescent="0.2">
      <c r="A5" s="11" t="s">
        <v>214</v>
      </c>
      <c r="B5" s="15"/>
    </row>
    <row r="6" spans="1:15" x14ac:dyDescent="0.2">
      <c r="A6" s="242" t="s">
        <v>225</v>
      </c>
      <c r="B6" s="411" t="s">
        <v>231</v>
      </c>
    </row>
    <row r="7" spans="1:15" x14ac:dyDescent="0.2">
      <c r="A7" s="405" t="s">
        <v>228</v>
      </c>
      <c r="B7" s="406"/>
    </row>
    <row r="8" spans="1:15" x14ac:dyDescent="0.2">
      <c r="A8" s="407" t="s">
        <v>215</v>
      </c>
      <c r="B8" s="408" t="s">
        <v>226</v>
      </c>
    </row>
    <row r="9" spans="1:15" x14ac:dyDescent="0.2">
      <c r="A9" s="407" t="s">
        <v>216</v>
      </c>
      <c r="B9" s="408" t="s">
        <v>226</v>
      </c>
    </row>
    <row r="10" spans="1:15" x14ac:dyDescent="0.2">
      <c r="A10" s="407" t="s">
        <v>217</v>
      </c>
      <c r="B10" s="408" t="s">
        <v>226</v>
      </c>
    </row>
    <row r="11" spans="1:15" x14ac:dyDescent="0.2">
      <c r="A11" s="407" t="s">
        <v>218</v>
      </c>
      <c r="B11" s="408" t="s">
        <v>226</v>
      </c>
    </row>
    <row r="12" spans="1:15" x14ac:dyDescent="0.2">
      <c r="A12" s="409" t="s">
        <v>180</v>
      </c>
      <c r="B12" s="408" t="s">
        <v>233</v>
      </c>
    </row>
    <row r="13" spans="1:15" x14ac:dyDescent="0.2">
      <c r="A13" s="11"/>
      <c r="B13" s="13"/>
    </row>
    <row r="14" spans="1:15" x14ac:dyDescent="0.2">
      <c r="A14" s="8" t="s">
        <v>0</v>
      </c>
      <c r="B14" s="247" t="s">
        <v>245</v>
      </c>
    </row>
    <row r="15" spans="1:15" x14ac:dyDescent="0.2">
      <c r="A15" s="10" t="s">
        <v>6</v>
      </c>
      <c r="B15" s="17" t="s">
        <v>235</v>
      </c>
    </row>
    <row r="16" spans="1:15" x14ac:dyDescent="0.2">
      <c r="A16" s="12"/>
      <c r="B16" s="13"/>
    </row>
    <row r="17" spans="1:2" x14ac:dyDescent="0.2">
      <c r="A17" s="8" t="s">
        <v>1</v>
      </c>
      <c r="B17" s="410" t="s">
        <v>229</v>
      </c>
    </row>
    <row r="18" spans="1:2" x14ac:dyDescent="0.2">
      <c r="B18" s="13"/>
    </row>
    <row r="19" spans="1:2" x14ac:dyDescent="0.2">
      <c r="A19" s="8" t="s">
        <v>2</v>
      </c>
      <c r="B19" s="14" t="s">
        <v>150</v>
      </c>
    </row>
    <row r="20" spans="1:2" x14ac:dyDescent="0.2">
      <c r="A20" s="243" t="s">
        <v>151</v>
      </c>
      <c r="B20" s="13"/>
    </row>
    <row r="21" spans="1:2" x14ac:dyDescent="0.2">
      <c r="A21" s="423" t="s">
        <v>152</v>
      </c>
      <c r="B21" s="424"/>
    </row>
    <row r="22" spans="1:2" x14ac:dyDescent="0.2">
      <c r="A22" s="242" t="s">
        <v>7</v>
      </c>
      <c r="B22" s="245" t="s">
        <v>153</v>
      </c>
    </row>
    <row r="23" spans="1:2" x14ac:dyDescent="0.2">
      <c r="A23" s="242" t="s">
        <v>154</v>
      </c>
      <c r="B23" s="244" t="s">
        <v>155</v>
      </c>
    </row>
    <row r="24" spans="1:2" x14ac:dyDescent="0.2">
      <c r="A24" s="242" t="s">
        <v>8</v>
      </c>
      <c r="B24" s="244" t="s">
        <v>156</v>
      </c>
    </row>
    <row r="25" spans="1:2" x14ac:dyDescent="0.2">
      <c r="A25" s="242" t="s">
        <v>9</v>
      </c>
      <c r="B25" s="244" t="s">
        <v>157</v>
      </c>
    </row>
    <row r="26" spans="1:2" x14ac:dyDescent="0.2">
      <c r="A26" s="242"/>
      <c r="B26" s="418"/>
    </row>
    <row r="27" spans="1:2" x14ac:dyDescent="0.2">
      <c r="A27" s="420" t="s">
        <v>236</v>
      </c>
      <c r="B27" s="418"/>
    </row>
    <row r="28" spans="1:2" x14ac:dyDescent="0.2">
      <c r="A28" s="242" t="s">
        <v>237</v>
      </c>
      <c r="B28" s="414">
        <v>90242679</v>
      </c>
    </row>
    <row r="29" spans="1:2" x14ac:dyDescent="0.2">
      <c r="A29" s="242" t="s">
        <v>238</v>
      </c>
      <c r="B29" s="415">
        <v>0.1789</v>
      </c>
    </row>
    <row r="30" spans="1:2" x14ac:dyDescent="0.2">
      <c r="A30" s="242" t="s">
        <v>239</v>
      </c>
      <c r="B30" s="414">
        <v>13692819</v>
      </c>
    </row>
    <row r="31" spans="1:2" x14ac:dyDescent="0.2">
      <c r="A31" s="242" t="s">
        <v>240</v>
      </c>
      <c r="B31" s="416">
        <v>33591929</v>
      </c>
    </row>
    <row r="32" spans="1:2" x14ac:dyDescent="0.2">
      <c r="A32" s="242" t="s">
        <v>241</v>
      </c>
      <c r="B32" s="415">
        <v>0.13919999999999999</v>
      </c>
    </row>
    <row r="33" spans="1:2" x14ac:dyDescent="0.2">
      <c r="A33" s="242" t="s">
        <v>242</v>
      </c>
      <c r="B33" s="416">
        <v>4104969</v>
      </c>
    </row>
    <row r="34" spans="1:2" x14ac:dyDescent="0.2">
      <c r="A34" s="242"/>
      <c r="B34" s="417"/>
    </row>
    <row r="35" spans="1:2" x14ac:dyDescent="0.2">
      <c r="A35" s="11"/>
      <c r="B35" s="13"/>
    </row>
    <row r="36" spans="1:2" ht="15" customHeight="1" x14ac:dyDescent="0.2">
      <c r="A36" s="8" t="s">
        <v>3</v>
      </c>
      <c r="B36" s="425" t="s">
        <v>10</v>
      </c>
    </row>
    <row r="37" spans="1:2" x14ac:dyDescent="0.2">
      <c r="A37" s="8"/>
      <c r="B37" s="426"/>
    </row>
    <row r="38" spans="1:2" x14ac:dyDescent="0.2">
      <c r="A38" s="8"/>
      <c r="B38" s="427"/>
    </row>
    <row r="39" spans="1:2" ht="30" customHeight="1" x14ac:dyDescent="0.2">
      <c r="A39" s="423" t="s">
        <v>158</v>
      </c>
      <c r="B39" s="424"/>
    </row>
    <row r="40" spans="1:2" x14ac:dyDescent="0.2">
      <c r="B40" s="1"/>
    </row>
    <row r="41" spans="1:2" x14ac:dyDescent="0.2">
      <c r="A41" s="8" t="s">
        <v>159</v>
      </c>
      <c r="B41" s="428" t="s">
        <v>244</v>
      </c>
    </row>
    <row r="42" spans="1:2" x14ac:dyDescent="0.2">
      <c r="A42" s="8"/>
      <c r="B42" s="429"/>
    </row>
    <row r="43" spans="1:2" x14ac:dyDescent="0.2">
      <c r="A43" s="8"/>
      <c r="B43" s="430"/>
    </row>
    <row r="44" spans="1:2" x14ac:dyDescent="0.2">
      <c r="A44" s="423" t="s">
        <v>160</v>
      </c>
      <c r="B44" s="424"/>
    </row>
    <row r="45" spans="1:2" x14ac:dyDescent="0.2">
      <c r="B45" s="1"/>
    </row>
    <row r="46" spans="1:2" x14ac:dyDescent="0.2">
      <c r="A46" s="8" t="s">
        <v>4</v>
      </c>
      <c r="B46" s="1"/>
    </row>
    <row r="47" spans="1:2" x14ac:dyDescent="0.2">
      <c r="A47" s="11" t="s">
        <v>162</v>
      </c>
      <c r="B47" s="16"/>
    </row>
    <row r="48" spans="1:2" x14ac:dyDescent="0.2">
      <c r="A48" s="413" t="s">
        <v>234</v>
      </c>
      <c r="B48" s="248">
        <v>60</v>
      </c>
    </row>
    <row r="49" spans="1:2" x14ac:dyDescent="0.2">
      <c r="A49" s="413" t="s">
        <v>23</v>
      </c>
      <c r="B49" s="248">
        <v>56</v>
      </c>
    </row>
    <row r="50" spans="1:2" x14ac:dyDescent="0.2">
      <c r="A50" s="246" t="s">
        <v>23</v>
      </c>
      <c r="B50" s="248">
        <v>8</v>
      </c>
    </row>
    <row r="51" spans="1:2" x14ac:dyDescent="0.2">
      <c r="A51" s="246" t="s">
        <v>24</v>
      </c>
      <c r="B51" s="248">
        <v>8</v>
      </c>
    </row>
    <row r="52" spans="1:2" x14ac:dyDescent="0.2">
      <c r="A52" s="246" t="s">
        <v>26</v>
      </c>
      <c r="B52" s="248">
        <v>4</v>
      </c>
    </row>
    <row r="53" spans="1:2" x14ac:dyDescent="0.2">
      <c r="A53" s="11" t="s">
        <v>11</v>
      </c>
      <c r="B53" s="412" t="s">
        <v>232</v>
      </c>
    </row>
    <row r="54" spans="1:2" x14ac:dyDescent="0.2">
      <c r="A54" s="11" t="s">
        <v>12</v>
      </c>
      <c r="B54" s="16" t="s">
        <v>219</v>
      </c>
    </row>
    <row r="55" spans="1:2" x14ac:dyDescent="0.2">
      <c r="A55" s="11" t="s">
        <v>13</v>
      </c>
      <c r="B55" s="16" t="s">
        <v>223</v>
      </c>
    </row>
    <row r="56" spans="1:2" x14ac:dyDescent="0.2">
      <c r="A56" s="11" t="s">
        <v>14</v>
      </c>
      <c r="B56" s="247" t="s">
        <v>220</v>
      </c>
    </row>
    <row r="57" spans="1:2" x14ac:dyDescent="0.2">
      <c r="A57" s="11" t="s">
        <v>161</v>
      </c>
      <c r="B57" s="247" t="s">
        <v>221</v>
      </c>
    </row>
    <row r="58" spans="1:2" x14ac:dyDescent="0.2">
      <c r="A58" s="11" t="s">
        <v>15</v>
      </c>
      <c r="B58" s="247" t="s">
        <v>222</v>
      </c>
    </row>
    <row r="59" spans="1:2" x14ac:dyDescent="0.2">
      <c r="B59" s="1"/>
    </row>
    <row r="60" spans="1:2" x14ac:dyDescent="0.2">
      <c r="B60" s="1"/>
    </row>
    <row r="61" spans="1:2" x14ac:dyDescent="0.2">
      <c r="A61" s="419" t="s">
        <v>243</v>
      </c>
      <c r="B61" s="1"/>
    </row>
  </sheetData>
  <mergeCells count="5">
    <mergeCell ref="A44:B44"/>
    <mergeCell ref="A39:B39"/>
    <mergeCell ref="B36:B38"/>
    <mergeCell ref="A21:B21"/>
    <mergeCell ref="B41:B43"/>
  </mergeCells>
  <phoneticPr fontId="0" type="noConversion"/>
  <pageMargins left="0.7" right="0.7" top="0.75" bottom="0.75" header="0.3" footer="0.3"/>
  <pageSetup scale="65" orientation="portrait" horizontalDpi="4294967293"/>
  <headerFooter>
    <oddFooter>&amp;C&amp;D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30"/>
  <sheetViews>
    <sheetView showGridLines="0" workbookViewId="0"/>
  </sheetViews>
  <sheetFormatPr baseColWidth="10" defaultColWidth="9.1640625" defaultRowHeight="11" x14ac:dyDescent="0.15"/>
  <cols>
    <col min="1" max="1" width="36.5" style="41" customWidth="1"/>
    <col min="2" max="2" width="5.6640625" style="98" customWidth="1"/>
    <col min="3" max="3" width="11" style="98" customWidth="1"/>
    <col min="4" max="4" width="5.5" style="98" customWidth="1"/>
    <col min="5" max="5" width="5.83203125" style="98" bestFit="1" customWidth="1"/>
    <col min="6" max="6" width="6.83203125" style="98" customWidth="1"/>
    <col min="7" max="7" width="5.33203125" style="98" bestFit="1" customWidth="1"/>
    <col min="8" max="8" width="11.5" style="98" customWidth="1"/>
    <col min="9" max="9" width="6.1640625" style="98" customWidth="1"/>
    <col min="10" max="10" width="7.5" style="98" bestFit="1" customWidth="1"/>
    <col min="11" max="11" width="5.5" style="98" customWidth="1"/>
    <col min="12" max="12" width="5.5" style="41" customWidth="1"/>
    <col min="13" max="13" width="12" style="41" customWidth="1"/>
    <col min="14" max="14" width="5.5" style="41" customWidth="1"/>
    <col min="15" max="15" width="5.83203125" style="41" bestFit="1" customWidth="1"/>
    <col min="16" max="16" width="6.5" style="41" customWidth="1"/>
    <col min="17" max="17" width="5.33203125" style="41" bestFit="1" customWidth="1"/>
    <col min="18" max="18" width="13.1640625" style="41" customWidth="1"/>
    <col min="19" max="19" width="6" style="41" customWidth="1"/>
    <col min="20" max="20" width="7.5" style="41" bestFit="1" customWidth="1"/>
    <col min="21" max="21" width="5.5" style="41" customWidth="1"/>
    <col min="22" max="16384" width="9.1640625" style="41"/>
  </cols>
  <sheetData>
    <row r="1" spans="1:21" s="35" customFormat="1" ht="18" x14ac:dyDescent="0.2">
      <c r="A1" s="33" t="s">
        <v>32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s="35" customFormat="1" ht="16" x14ac:dyDescent="0.2">
      <c r="A2" s="36" t="s">
        <v>33</v>
      </c>
      <c r="B2" s="36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s="35" customFormat="1" ht="17" thickBot="1" x14ac:dyDescent="0.25">
      <c r="A3" s="37"/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29.25" customHeight="1" x14ac:dyDescent="0.15">
      <c r="A4" s="40" t="s">
        <v>34</v>
      </c>
      <c r="B4" s="437" t="s">
        <v>163</v>
      </c>
      <c r="C4" s="438"/>
      <c r="D4" s="438"/>
      <c r="E4" s="438"/>
      <c r="F4" s="438"/>
      <c r="G4" s="438"/>
      <c r="H4" s="438"/>
      <c r="I4" s="438"/>
      <c r="J4" s="438"/>
      <c r="K4" s="439"/>
      <c r="L4" s="440" t="s">
        <v>224</v>
      </c>
      <c r="M4" s="440"/>
      <c r="N4" s="440"/>
      <c r="O4" s="440"/>
      <c r="P4" s="440"/>
      <c r="Q4" s="440"/>
      <c r="R4" s="440"/>
      <c r="S4" s="440"/>
      <c r="T4" s="440"/>
      <c r="U4" s="441"/>
    </row>
    <row r="5" spans="1:21" ht="57.75" customHeight="1" x14ac:dyDescent="0.15">
      <c r="A5" s="42"/>
      <c r="B5" s="43" t="s">
        <v>35</v>
      </c>
      <c r="C5" s="44" t="s">
        <v>36</v>
      </c>
      <c r="D5" s="44" t="s">
        <v>37</v>
      </c>
      <c r="E5" s="44" t="s">
        <v>38</v>
      </c>
      <c r="F5" s="45" t="s">
        <v>39</v>
      </c>
      <c r="G5" s="46" t="s">
        <v>40</v>
      </c>
      <c r="H5" s="44" t="s">
        <v>41</v>
      </c>
      <c r="I5" s="44" t="s">
        <v>42</v>
      </c>
      <c r="J5" s="44" t="s">
        <v>43</v>
      </c>
      <c r="K5" s="47" t="s">
        <v>44</v>
      </c>
      <c r="L5" s="392" t="s">
        <v>35</v>
      </c>
      <c r="M5" s="393" t="s">
        <v>36</v>
      </c>
      <c r="N5" s="393" t="s">
        <v>37</v>
      </c>
      <c r="O5" s="393" t="s">
        <v>38</v>
      </c>
      <c r="P5" s="394" t="s">
        <v>39</v>
      </c>
      <c r="Q5" s="395" t="s">
        <v>40</v>
      </c>
      <c r="R5" s="393" t="s">
        <v>41</v>
      </c>
      <c r="S5" s="393" t="s">
        <v>42</v>
      </c>
      <c r="T5" s="393" t="s">
        <v>43</v>
      </c>
      <c r="U5" s="396" t="s">
        <v>44</v>
      </c>
    </row>
    <row r="6" spans="1:21" s="55" customFormat="1" x14ac:dyDescent="0.15">
      <c r="A6" s="48" t="s">
        <v>45</v>
      </c>
      <c r="B6" s="49"/>
      <c r="C6" s="50"/>
      <c r="D6" s="51"/>
      <c r="E6" s="51"/>
      <c r="F6" s="52"/>
      <c r="G6" s="53"/>
      <c r="H6" s="50"/>
      <c r="I6" s="51"/>
      <c r="J6" s="51"/>
      <c r="K6" s="54"/>
      <c r="L6" s="49"/>
      <c r="M6" s="50"/>
      <c r="N6" s="51"/>
      <c r="O6" s="51"/>
      <c r="P6" s="52"/>
      <c r="Q6" s="53"/>
      <c r="R6" s="50"/>
      <c r="S6" s="51"/>
      <c r="T6" s="51"/>
      <c r="U6" s="54"/>
    </row>
    <row r="7" spans="1:21" s="55" customFormat="1" x14ac:dyDescent="0.15">
      <c r="A7" s="56" t="s">
        <v>46</v>
      </c>
      <c r="B7" s="57"/>
      <c r="C7" s="58">
        <v>12203340</v>
      </c>
      <c r="D7" s="59">
        <v>1.2</v>
      </c>
      <c r="E7" s="60"/>
      <c r="F7" s="61"/>
      <c r="G7" s="62"/>
      <c r="H7" s="63">
        <v>20647736</v>
      </c>
      <c r="I7" s="59">
        <v>9.4</v>
      </c>
      <c r="J7" s="60"/>
      <c r="K7" s="64"/>
      <c r="L7" s="57"/>
      <c r="M7" s="58">
        <v>135623120</v>
      </c>
      <c r="N7" s="59">
        <v>1.3</v>
      </c>
      <c r="O7" s="60"/>
      <c r="P7" s="61"/>
      <c r="Q7" s="62"/>
      <c r="R7" s="63">
        <v>286155520</v>
      </c>
      <c r="S7" s="59">
        <v>8.6</v>
      </c>
      <c r="T7" s="60"/>
      <c r="U7" s="64"/>
    </row>
    <row r="8" spans="1:21" x14ac:dyDescent="0.15">
      <c r="A8" s="65"/>
      <c r="B8" s="66"/>
      <c r="C8" s="67"/>
      <c r="D8" s="68"/>
      <c r="E8" s="68"/>
      <c r="F8" s="69"/>
      <c r="G8" s="70"/>
      <c r="H8" s="67"/>
      <c r="I8" s="68"/>
      <c r="J8" s="68"/>
      <c r="K8" s="71"/>
      <c r="L8" s="66"/>
      <c r="M8" s="67"/>
      <c r="N8" s="68"/>
      <c r="O8" s="68"/>
      <c r="P8" s="69"/>
      <c r="Q8" s="70"/>
      <c r="R8" s="67"/>
      <c r="S8" s="68"/>
      <c r="T8" s="68"/>
      <c r="U8" s="71"/>
    </row>
    <row r="9" spans="1:21" s="55" customFormat="1" x14ac:dyDescent="0.15">
      <c r="A9" s="72" t="s">
        <v>47</v>
      </c>
      <c r="B9" s="73"/>
      <c r="C9" s="74"/>
      <c r="D9" s="75"/>
      <c r="E9" s="75"/>
      <c r="F9" s="76"/>
      <c r="G9" s="77"/>
      <c r="H9" s="74"/>
      <c r="I9" s="75"/>
      <c r="J9" s="75"/>
      <c r="K9" s="78"/>
      <c r="L9" s="73"/>
      <c r="M9" s="74"/>
      <c r="N9" s="75"/>
      <c r="O9" s="75"/>
      <c r="P9" s="76"/>
      <c r="Q9" s="77"/>
      <c r="R9" s="74"/>
      <c r="S9" s="75"/>
      <c r="T9" s="75"/>
      <c r="U9" s="78"/>
    </row>
    <row r="10" spans="1:21" x14ac:dyDescent="0.15">
      <c r="A10" s="79" t="s">
        <v>48</v>
      </c>
      <c r="B10" s="66">
        <v>1</v>
      </c>
      <c r="C10" s="67">
        <v>5014235</v>
      </c>
      <c r="D10" s="68">
        <v>1.5</v>
      </c>
      <c r="E10" s="68">
        <v>41.1</v>
      </c>
      <c r="F10" s="69">
        <v>0.1</v>
      </c>
      <c r="G10" s="70">
        <v>1</v>
      </c>
      <c r="H10" s="67">
        <v>9081812</v>
      </c>
      <c r="I10" s="68">
        <v>6</v>
      </c>
      <c r="J10" s="68">
        <v>44</v>
      </c>
      <c r="K10" s="71">
        <v>-1.4</v>
      </c>
      <c r="L10" s="66">
        <v>1</v>
      </c>
      <c r="M10" s="67">
        <v>45916288</v>
      </c>
      <c r="N10" s="68">
        <v>0.3</v>
      </c>
      <c r="O10" s="68">
        <v>2.2999999999999998</v>
      </c>
      <c r="P10" s="69">
        <v>0</v>
      </c>
      <c r="Q10" s="70">
        <v>1</v>
      </c>
      <c r="R10" s="67">
        <v>96241032</v>
      </c>
      <c r="S10" s="68">
        <v>8.4</v>
      </c>
      <c r="T10" s="68">
        <v>33.6</v>
      </c>
      <c r="U10" s="71">
        <v>-0.1</v>
      </c>
    </row>
    <row r="11" spans="1:21" x14ac:dyDescent="0.15">
      <c r="A11" s="79" t="s">
        <v>49</v>
      </c>
      <c r="B11" s="66">
        <v>2</v>
      </c>
      <c r="C11" s="67">
        <v>2520689</v>
      </c>
      <c r="D11" s="68">
        <v>21.3</v>
      </c>
      <c r="E11" s="68">
        <v>20.7</v>
      </c>
      <c r="F11" s="69">
        <v>3.4</v>
      </c>
      <c r="G11" s="70">
        <v>2</v>
      </c>
      <c r="H11" s="67">
        <v>4518680</v>
      </c>
      <c r="I11" s="68">
        <v>23.2</v>
      </c>
      <c r="J11" s="68">
        <v>21.9</v>
      </c>
      <c r="K11" s="71">
        <v>2.5</v>
      </c>
      <c r="L11" s="66">
        <v>2</v>
      </c>
      <c r="M11" s="67">
        <v>42667320</v>
      </c>
      <c r="N11" s="68">
        <v>2</v>
      </c>
      <c r="O11" s="68">
        <v>2.2000000000000002</v>
      </c>
      <c r="P11" s="69">
        <v>0</v>
      </c>
      <c r="Q11" s="70">
        <v>2</v>
      </c>
      <c r="R11" s="67">
        <v>89158248</v>
      </c>
      <c r="S11" s="68">
        <v>11.3</v>
      </c>
      <c r="T11" s="68">
        <v>31.2</v>
      </c>
      <c r="U11" s="71">
        <v>0.8</v>
      </c>
    </row>
    <row r="12" spans="1:21" x14ac:dyDescent="0.15">
      <c r="A12" s="79" t="s">
        <v>50</v>
      </c>
      <c r="B12" s="66">
        <v>3</v>
      </c>
      <c r="C12" s="67">
        <v>2091300</v>
      </c>
      <c r="D12" s="68">
        <v>-18.5</v>
      </c>
      <c r="E12" s="68">
        <v>17.100000000000001</v>
      </c>
      <c r="F12" s="69">
        <v>-4.0999999999999996</v>
      </c>
      <c r="G12" s="70">
        <v>4</v>
      </c>
      <c r="H12" s="67">
        <v>2032821</v>
      </c>
      <c r="I12" s="68">
        <v>-13.7</v>
      </c>
      <c r="J12" s="68">
        <v>9.9</v>
      </c>
      <c r="K12" s="71">
        <v>-2.6</v>
      </c>
      <c r="L12" s="66">
        <v>3</v>
      </c>
      <c r="M12" s="67">
        <v>17818700</v>
      </c>
      <c r="N12" s="68">
        <v>2.9</v>
      </c>
      <c r="O12" s="68">
        <v>0.9</v>
      </c>
      <c r="P12" s="69">
        <v>0</v>
      </c>
      <c r="Q12" s="70">
        <v>4</v>
      </c>
      <c r="R12" s="67">
        <v>34741732</v>
      </c>
      <c r="S12" s="68">
        <v>4.9000000000000004</v>
      </c>
      <c r="T12" s="68">
        <v>12.1</v>
      </c>
      <c r="U12" s="71">
        <v>-0.4</v>
      </c>
    </row>
    <row r="13" spans="1:21" x14ac:dyDescent="0.15">
      <c r="A13" s="79" t="s">
        <v>51</v>
      </c>
      <c r="B13" s="66">
        <v>4</v>
      </c>
      <c r="C13" s="67">
        <v>907869</v>
      </c>
      <c r="D13" s="68">
        <v>8.6</v>
      </c>
      <c r="E13" s="68">
        <v>7.4</v>
      </c>
      <c r="F13" s="69">
        <v>0.5</v>
      </c>
      <c r="G13" s="70">
        <v>3</v>
      </c>
      <c r="H13" s="67">
        <v>2293524</v>
      </c>
      <c r="I13" s="68">
        <v>16.2</v>
      </c>
      <c r="J13" s="68">
        <v>11.1</v>
      </c>
      <c r="K13" s="71">
        <v>0.7</v>
      </c>
      <c r="L13" s="66">
        <v>4</v>
      </c>
      <c r="M13" s="67">
        <v>16496003</v>
      </c>
      <c r="N13" s="68">
        <v>2</v>
      </c>
      <c r="O13" s="68">
        <v>0.8</v>
      </c>
      <c r="P13" s="69">
        <v>0</v>
      </c>
      <c r="Q13" s="70">
        <v>3</v>
      </c>
      <c r="R13" s="67">
        <v>44770536</v>
      </c>
      <c r="S13" s="68">
        <v>10.7</v>
      </c>
      <c r="T13" s="68">
        <v>15.6</v>
      </c>
      <c r="U13" s="71">
        <v>0.3</v>
      </c>
    </row>
    <row r="14" spans="1:21" x14ac:dyDescent="0.15">
      <c r="A14" s="79" t="s">
        <v>52</v>
      </c>
      <c r="B14" s="66">
        <v>5</v>
      </c>
      <c r="C14" s="67">
        <v>417896</v>
      </c>
      <c r="D14" s="68">
        <v>-16.100000000000001</v>
      </c>
      <c r="E14" s="68">
        <v>3.4</v>
      </c>
      <c r="F14" s="69">
        <v>-0.7</v>
      </c>
      <c r="G14" s="70">
        <v>5</v>
      </c>
      <c r="H14" s="67">
        <v>413410</v>
      </c>
      <c r="I14" s="68">
        <v>-4.8</v>
      </c>
      <c r="J14" s="68">
        <v>2</v>
      </c>
      <c r="K14" s="71">
        <v>-0.3</v>
      </c>
      <c r="L14" s="66">
        <v>5</v>
      </c>
      <c r="M14" s="67">
        <v>6739984</v>
      </c>
      <c r="N14" s="68">
        <v>-1</v>
      </c>
      <c r="O14" s="68">
        <v>0.3</v>
      </c>
      <c r="P14" s="69">
        <v>0</v>
      </c>
      <c r="Q14" s="70">
        <v>5</v>
      </c>
      <c r="R14" s="67">
        <v>9347442</v>
      </c>
      <c r="S14" s="68">
        <v>7.3</v>
      </c>
      <c r="T14" s="68">
        <v>3.3</v>
      </c>
      <c r="U14" s="71">
        <v>0</v>
      </c>
    </row>
    <row r="15" spans="1:21" x14ac:dyDescent="0.15">
      <c r="A15" s="65"/>
      <c r="B15" s="66"/>
      <c r="C15" s="67"/>
      <c r="D15" s="68"/>
      <c r="E15" s="68"/>
      <c r="F15" s="69"/>
      <c r="G15" s="70"/>
      <c r="H15" s="67"/>
      <c r="I15" s="68"/>
      <c r="J15" s="68"/>
      <c r="K15" s="71"/>
      <c r="L15" s="66"/>
      <c r="M15" s="67"/>
      <c r="N15" s="68"/>
      <c r="O15" s="68"/>
      <c r="P15" s="69"/>
      <c r="Q15" s="70"/>
      <c r="R15" s="67"/>
      <c r="S15" s="68"/>
      <c r="T15" s="68"/>
      <c r="U15" s="71"/>
    </row>
    <row r="16" spans="1:21" s="55" customFormat="1" x14ac:dyDescent="0.15">
      <c r="A16" s="48" t="s">
        <v>53</v>
      </c>
      <c r="B16" s="81"/>
      <c r="C16" s="82"/>
      <c r="D16" s="83"/>
      <c r="E16" s="83"/>
      <c r="F16" s="84"/>
      <c r="G16" s="85"/>
      <c r="H16" s="82"/>
      <c r="I16" s="83"/>
      <c r="J16" s="83"/>
      <c r="K16" s="86"/>
      <c r="L16" s="81"/>
      <c r="M16" s="82"/>
      <c r="N16" s="83"/>
      <c r="O16" s="83"/>
      <c r="P16" s="84"/>
      <c r="Q16" s="85"/>
      <c r="R16" s="82"/>
      <c r="S16" s="83"/>
      <c r="T16" s="83"/>
      <c r="U16" s="86"/>
    </row>
    <row r="17" spans="1:21" s="55" customFormat="1" x14ac:dyDescent="0.15">
      <c r="A17" s="56" t="s">
        <v>46</v>
      </c>
      <c r="B17" s="57"/>
      <c r="C17" s="58">
        <v>4791021</v>
      </c>
      <c r="D17" s="59">
        <v>-2.2000000000000002</v>
      </c>
      <c r="E17" s="60"/>
      <c r="F17" s="61"/>
      <c r="G17" s="62"/>
      <c r="H17" s="63">
        <v>8682790</v>
      </c>
      <c r="I17" s="59">
        <v>9</v>
      </c>
      <c r="J17" s="60"/>
      <c r="K17" s="64"/>
      <c r="L17" s="57"/>
      <c r="M17" s="58">
        <v>61781852</v>
      </c>
      <c r="N17" s="59">
        <v>-1.2</v>
      </c>
      <c r="O17" s="60"/>
      <c r="P17" s="61"/>
      <c r="Q17" s="62"/>
      <c r="R17" s="63">
        <v>137734400</v>
      </c>
      <c r="S17" s="59">
        <v>9.9</v>
      </c>
      <c r="T17" s="60"/>
      <c r="U17" s="64"/>
    </row>
    <row r="18" spans="1:21" x14ac:dyDescent="0.15">
      <c r="A18" s="65"/>
      <c r="B18" s="66"/>
      <c r="C18" s="67"/>
      <c r="D18" s="68"/>
      <c r="E18" s="68"/>
      <c r="F18" s="69"/>
      <c r="G18" s="70"/>
      <c r="H18" s="67"/>
      <c r="I18" s="68"/>
      <c r="J18" s="68"/>
      <c r="K18" s="71"/>
      <c r="L18" s="66"/>
      <c r="M18" s="67"/>
      <c r="N18" s="68"/>
      <c r="O18" s="68"/>
      <c r="P18" s="69"/>
      <c r="Q18" s="70"/>
      <c r="R18" s="67"/>
      <c r="S18" s="68"/>
      <c r="T18" s="68"/>
      <c r="U18" s="71"/>
    </row>
    <row r="19" spans="1:21" s="55" customFormat="1" x14ac:dyDescent="0.15">
      <c r="A19" s="72" t="s">
        <v>47</v>
      </c>
      <c r="B19" s="73"/>
      <c r="C19" s="74"/>
      <c r="D19" s="75"/>
      <c r="E19" s="75"/>
      <c r="F19" s="76"/>
      <c r="G19" s="77"/>
      <c r="H19" s="74"/>
      <c r="I19" s="75"/>
      <c r="J19" s="75"/>
      <c r="K19" s="78"/>
      <c r="L19" s="73"/>
      <c r="M19" s="74"/>
      <c r="N19" s="75"/>
      <c r="O19" s="75"/>
      <c r="P19" s="76"/>
      <c r="Q19" s="77"/>
      <c r="R19" s="74"/>
      <c r="S19" s="75"/>
      <c r="T19" s="75"/>
      <c r="U19" s="78"/>
    </row>
    <row r="20" spans="1:21" x14ac:dyDescent="0.15">
      <c r="A20" s="79" t="s">
        <v>48</v>
      </c>
      <c r="B20" s="66">
        <v>1</v>
      </c>
      <c r="C20" s="67">
        <v>1857827</v>
      </c>
      <c r="D20" s="68">
        <v>-5.7</v>
      </c>
      <c r="E20" s="68">
        <v>38.799999999999997</v>
      </c>
      <c r="F20" s="69">
        <v>-1.4</v>
      </c>
      <c r="G20" s="70">
        <v>1</v>
      </c>
      <c r="H20" s="67">
        <v>3637134</v>
      </c>
      <c r="I20" s="68">
        <v>1.1000000000000001</v>
      </c>
      <c r="J20" s="68">
        <v>41.9</v>
      </c>
      <c r="K20" s="71">
        <v>-3.3</v>
      </c>
      <c r="L20" s="66">
        <v>1</v>
      </c>
      <c r="M20" s="67">
        <v>20884030</v>
      </c>
      <c r="N20" s="68">
        <v>-3.6</v>
      </c>
      <c r="O20" s="68">
        <v>2.2999999999999998</v>
      </c>
      <c r="P20" s="69">
        <v>-0.1</v>
      </c>
      <c r="Q20" s="70">
        <v>1</v>
      </c>
      <c r="R20" s="67">
        <v>46901536</v>
      </c>
      <c r="S20" s="68">
        <v>9.5</v>
      </c>
      <c r="T20" s="68">
        <v>34.1</v>
      </c>
      <c r="U20" s="71">
        <v>-0.1</v>
      </c>
    </row>
    <row r="21" spans="1:21" x14ac:dyDescent="0.15">
      <c r="A21" s="79" t="s">
        <v>49</v>
      </c>
      <c r="B21" s="66">
        <v>2</v>
      </c>
      <c r="C21" s="67">
        <v>1018064</v>
      </c>
      <c r="D21" s="68">
        <v>19.3</v>
      </c>
      <c r="E21" s="68">
        <v>21.3</v>
      </c>
      <c r="F21" s="69">
        <v>3.8</v>
      </c>
      <c r="G21" s="70">
        <v>2</v>
      </c>
      <c r="H21" s="67">
        <v>2036496</v>
      </c>
      <c r="I21" s="68">
        <v>32.799999999999997</v>
      </c>
      <c r="J21" s="68">
        <v>23.5</v>
      </c>
      <c r="K21" s="71">
        <v>4.2</v>
      </c>
      <c r="L21" s="66">
        <v>2</v>
      </c>
      <c r="M21" s="67">
        <v>19327040</v>
      </c>
      <c r="N21" s="68">
        <v>0.8</v>
      </c>
      <c r="O21" s="68">
        <v>2.1</v>
      </c>
      <c r="P21" s="69">
        <v>0</v>
      </c>
      <c r="Q21" s="70">
        <v>2</v>
      </c>
      <c r="R21" s="67">
        <v>42254572</v>
      </c>
      <c r="S21" s="68">
        <v>13</v>
      </c>
      <c r="T21" s="68">
        <v>30.7</v>
      </c>
      <c r="U21" s="71">
        <v>0.8</v>
      </c>
    </row>
    <row r="22" spans="1:21" x14ac:dyDescent="0.15">
      <c r="A22" s="79" t="s">
        <v>50</v>
      </c>
      <c r="B22" s="66">
        <v>3</v>
      </c>
      <c r="C22" s="67">
        <v>876928</v>
      </c>
      <c r="D22" s="68">
        <v>-19.899999999999999</v>
      </c>
      <c r="E22" s="68">
        <v>18.3</v>
      </c>
      <c r="F22" s="69">
        <v>-4.0999999999999996</v>
      </c>
      <c r="G22" s="70">
        <v>4</v>
      </c>
      <c r="H22" s="67">
        <v>891802</v>
      </c>
      <c r="I22" s="68">
        <v>-15.3</v>
      </c>
      <c r="J22" s="68">
        <v>10.3</v>
      </c>
      <c r="K22" s="71">
        <v>-3</v>
      </c>
      <c r="L22" s="66">
        <v>3</v>
      </c>
      <c r="M22" s="67">
        <v>8102216</v>
      </c>
      <c r="N22" s="68">
        <v>2.2000000000000002</v>
      </c>
      <c r="O22" s="68">
        <v>0.9</v>
      </c>
      <c r="P22" s="69">
        <v>0</v>
      </c>
      <c r="Q22" s="70">
        <v>4</v>
      </c>
      <c r="R22" s="67">
        <v>16037480</v>
      </c>
      <c r="S22" s="68">
        <v>6.9</v>
      </c>
      <c r="T22" s="68">
        <v>11.6</v>
      </c>
      <c r="U22" s="71">
        <v>-0.3</v>
      </c>
    </row>
    <row r="23" spans="1:21" x14ac:dyDescent="0.15">
      <c r="A23" s="79" t="s">
        <v>51</v>
      </c>
      <c r="B23" s="66">
        <v>4</v>
      </c>
      <c r="C23" s="67">
        <v>326382</v>
      </c>
      <c r="D23" s="68">
        <v>2.6</v>
      </c>
      <c r="E23" s="68">
        <v>6.8</v>
      </c>
      <c r="F23" s="69">
        <v>0.3</v>
      </c>
      <c r="G23" s="70">
        <v>3</v>
      </c>
      <c r="H23" s="67">
        <v>911105</v>
      </c>
      <c r="I23" s="68">
        <v>12</v>
      </c>
      <c r="J23" s="68">
        <v>10.5</v>
      </c>
      <c r="K23" s="71">
        <v>0.3</v>
      </c>
      <c r="L23" s="66">
        <v>4</v>
      </c>
      <c r="M23" s="67">
        <v>7917264</v>
      </c>
      <c r="N23" s="68">
        <v>-1.6</v>
      </c>
      <c r="O23" s="68">
        <v>0.9</v>
      </c>
      <c r="P23" s="69">
        <v>0</v>
      </c>
      <c r="Q23" s="70">
        <v>3</v>
      </c>
      <c r="R23" s="67">
        <v>22640320</v>
      </c>
      <c r="S23" s="68">
        <v>9.4</v>
      </c>
      <c r="T23" s="68">
        <v>16.399999999999999</v>
      </c>
      <c r="U23" s="71">
        <v>-0.1</v>
      </c>
    </row>
    <row r="24" spans="1:21" ht="12" thickBot="1" x14ac:dyDescent="0.2">
      <c r="A24" s="87" t="s">
        <v>52</v>
      </c>
      <c r="B24" s="88">
        <v>5</v>
      </c>
      <c r="C24" s="89">
        <v>167575</v>
      </c>
      <c r="D24" s="90">
        <v>-13.1</v>
      </c>
      <c r="E24" s="90">
        <v>3.5</v>
      </c>
      <c r="F24" s="91">
        <v>-0.4</v>
      </c>
      <c r="G24" s="92">
        <v>5</v>
      </c>
      <c r="H24" s="89">
        <v>183068</v>
      </c>
      <c r="I24" s="90">
        <v>4.5999999999999996</v>
      </c>
      <c r="J24" s="90">
        <v>2.1</v>
      </c>
      <c r="K24" s="93">
        <v>-0.1</v>
      </c>
      <c r="L24" s="88">
        <v>5</v>
      </c>
      <c r="M24" s="89">
        <v>2996327</v>
      </c>
      <c r="N24" s="90">
        <v>-2.6</v>
      </c>
      <c r="O24" s="90">
        <v>0.3</v>
      </c>
      <c r="P24" s="91">
        <v>0</v>
      </c>
      <c r="Q24" s="92">
        <v>5</v>
      </c>
      <c r="R24" s="89">
        <v>4497580</v>
      </c>
      <c r="S24" s="90">
        <v>15.6</v>
      </c>
      <c r="T24" s="90">
        <v>3.3</v>
      </c>
      <c r="U24" s="93">
        <v>0.2</v>
      </c>
    </row>
    <row r="25" spans="1:21" x14ac:dyDescent="0.15">
      <c r="B25" s="94"/>
      <c r="C25" s="95"/>
      <c r="D25" s="96"/>
      <c r="E25" s="96"/>
      <c r="F25" s="96"/>
      <c r="G25" s="94"/>
      <c r="H25" s="95"/>
      <c r="I25" s="96"/>
      <c r="J25" s="96"/>
      <c r="K25" s="96"/>
      <c r="L25" s="94"/>
      <c r="M25" s="95"/>
      <c r="N25" s="96"/>
      <c r="O25" s="96"/>
      <c r="P25" s="96"/>
      <c r="Q25" s="94"/>
      <c r="R25" s="95"/>
      <c r="S25" s="96"/>
      <c r="T25" s="96"/>
      <c r="U25" s="96"/>
    </row>
    <row r="26" spans="1:21" x14ac:dyDescent="0.15">
      <c r="A26" s="97" t="s">
        <v>54</v>
      </c>
    </row>
    <row r="27" spans="1:21" ht="13" x14ac:dyDescent="0.15">
      <c r="A27" s="442"/>
      <c r="B27" s="443"/>
      <c r="C27" s="443"/>
      <c r="D27" s="443"/>
      <c r="E27" s="443"/>
      <c r="F27" s="443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4"/>
    </row>
    <row r="28" spans="1:21" x14ac:dyDescent="0.15">
      <c r="A28" s="431"/>
      <c r="B28" s="432"/>
      <c r="C28" s="432"/>
      <c r="D28" s="432"/>
      <c r="E28" s="432"/>
      <c r="F28" s="432"/>
      <c r="G28" s="432"/>
      <c r="H28" s="432"/>
      <c r="I28" s="432"/>
      <c r="J28" s="432"/>
      <c r="K28" s="432"/>
      <c r="L28" s="432"/>
      <c r="M28" s="432"/>
      <c r="N28" s="432"/>
      <c r="O28" s="432"/>
      <c r="P28" s="432"/>
      <c r="Q28" s="432"/>
      <c r="R28" s="432"/>
      <c r="S28" s="432"/>
      <c r="T28" s="432"/>
      <c r="U28" s="433"/>
    </row>
    <row r="29" spans="1:21" x14ac:dyDescent="0.15">
      <c r="A29" s="431"/>
      <c r="B29" s="432"/>
      <c r="C29" s="432"/>
      <c r="D29" s="432"/>
      <c r="E29" s="432"/>
      <c r="F29" s="432"/>
      <c r="G29" s="432"/>
      <c r="H29" s="432"/>
      <c r="I29" s="432"/>
      <c r="J29" s="432"/>
      <c r="K29" s="432"/>
      <c r="L29" s="432"/>
      <c r="M29" s="432"/>
      <c r="N29" s="432"/>
      <c r="O29" s="432"/>
      <c r="P29" s="432"/>
      <c r="Q29" s="432"/>
      <c r="R29" s="432"/>
      <c r="S29" s="432"/>
      <c r="T29" s="432"/>
      <c r="U29" s="433"/>
    </row>
    <row r="30" spans="1:21" x14ac:dyDescent="0.15">
      <c r="A30" s="434"/>
      <c r="B30" s="435"/>
      <c r="C30" s="435"/>
      <c r="D30" s="435"/>
      <c r="E30" s="435"/>
      <c r="F30" s="435"/>
      <c r="G30" s="435"/>
      <c r="H30" s="435"/>
      <c r="I30" s="435"/>
      <c r="J30" s="435"/>
      <c r="K30" s="435"/>
      <c r="L30" s="435"/>
      <c r="M30" s="435"/>
      <c r="N30" s="435"/>
      <c r="O30" s="435"/>
      <c r="P30" s="435"/>
      <c r="Q30" s="435"/>
      <c r="R30" s="435"/>
      <c r="S30" s="435"/>
      <c r="T30" s="435"/>
      <c r="U30" s="436"/>
    </row>
  </sheetData>
  <mergeCells count="6">
    <mergeCell ref="A29:U29"/>
    <mergeCell ref="A30:U30"/>
    <mergeCell ref="B4:K4"/>
    <mergeCell ref="L4:U4"/>
    <mergeCell ref="A27:U27"/>
    <mergeCell ref="A28:U28"/>
  </mergeCells>
  <phoneticPr fontId="0" type="noConversion"/>
  <pageMargins left="0.2" right="0.2" top="1" bottom="1" header="0.5" footer="0.5"/>
  <pageSetup scale="75" orientation="landscape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showGridLines="0" workbookViewId="0">
      <pane xSplit="1" ySplit="8" topLeftCell="B9" activePane="bottomRight" state="frozen"/>
      <selection activeCell="A3" sqref="A3"/>
      <selection pane="topRight" activeCell="A3" sqref="A3"/>
      <selection pane="bottomLeft" activeCell="A3" sqref="A3"/>
      <selection pane="bottomRight" activeCell="B9" sqref="B9"/>
    </sheetView>
  </sheetViews>
  <sheetFormatPr baseColWidth="10" defaultColWidth="9.1640625" defaultRowHeight="13" x14ac:dyDescent="0.15"/>
  <cols>
    <col min="1" max="1" width="21.5" style="22" customWidth="1"/>
    <col min="2" max="2" width="4.83203125" style="161" customWidth="1"/>
    <col min="3" max="3" width="8.5" style="161" customWidth="1"/>
    <col min="4" max="4" width="6.33203125" style="162" bestFit="1" customWidth="1"/>
    <col min="5" max="5" width="6" style="161" bestFit="1" customWidth="1"/>
    <col min="6" max="6" width="6.33203125" style="161" customWidth="1"/>
    <col min="7" max="7" width="5.33203125" style="163" customWidth="1"/>
    <col min="8" max="8" width="8.83203125" style="163" customWidth="1"/>
    <col min="9" max="9" width="5.6640625" style="164" customWidth="1"/>
    <col min="10" max="10" width="5.5" style="165" customWidth="1"/>
    <col min="11" max="11" width="6.1640625" style="161" customWidth="1"/>
    <col min="12" max="13" width="6" style="164" customWidth="1"/>
    <col min="14" max="14" width="5.6640625" style="161" bestFit="1" customWidth="1"/>
    <col min="15" max="15" width="6.33203125" style="161" bestFit="1" customWidth="1"/>
    <col min="16" max="16" width="6.83203125" style="164" bestFit="1" customWidth="1"/>
    <col min="17" max="20" width="5.5" style="164" customWidth="1"/>
    <col min="21" max="21" width="5.5" style="161" customWidth="1"/>
    <col min="22" max="22" width="9.33203125" style="161" customWidth="1"/>
    <col min="23" max="23" width="6.33203125" style="162" bestFit="1" customWidth="1"/>
    <col min="24" max="24" width="6" style="161" bestFit="1" customWidth="1"/>
    <col min="25" max="25" width="5.83203125" style="161" customWidth="1"/>
    <col min="26" max="26" width="5.5" style="163" bestFit="1" customWidth="1"/>
    <col min="27" max="27" width="9.6640625" style="163" bestFit="1" customWidth="1"/>
    <col min="28" max="28" width="5.5" style="164" customWidth="1"/>
    <col min="29" max="29" width="5.5" style="165" customWidth="1"/>
    <col min="30" max="30" width="5.83203125" style="161" customWidth="1"/>
    <col min="31" max="31" width="6.1640625" style="164" customWidth="1"/>
    <col min="32" max="32" width="6" style="164" customWidth="1"/>
    <col min="33" max="33" width="5.6640625" style="161" bestFit="1" customWidth="1"/>
    <col min="34" max="34" width="6.33203125" style="161" bestFit="1" customWidth="1"/>
    <col min="35" max="35" width="6.83203125" style="165" bestFit="1" customWidth="1"/>
    <col min="36" max="39" width="5.5" style="164" customWidth="1"/>
    <col min="40" max="16384" width="9.1640625" style="22"/>
  </cols>
  <sheetData>
    <row r="1" spans="1:39" s="100" customFormat="1" ht="18" x14ac:dyDescent="0.2">
      <c r="A1" s="33" t="s">
        <v>32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99"/>
      <c r="AB1" s="99"/>
      <c r="AC1" s="99"/>
      <c r="AD1" s="99"/>
      <c r="AE1" s="99"/>
      <c r="AF1" s="34"/>
      <c r="AG1" s="99"/>
      <c r="AH1" s="99"/>
      <c r="AI1" s="99"/>
      <c r="AJ1" s="34"/>
      <c r="AK1" s="34"/>
      <c r="AL1" s="34"/>
      <c r="AM1" s="34"/>
    </row>
    <row r="2" spans="1:39" s="100" customFormat="1" ht="16" x14ac:dyDescent="0.2">
      <c r="A2" s="36" t="s">
        <v>179</v>
      </c>
      <c r="B2" s="36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99"/>
      <c r="AB2" s="99"/>
      <c r="AC2" s="99"/>
      <c r="AD2" s="99"/>
      <c r="AE2" s="99"/>
      <c r="AF2" s="34"/>
      <c r="AG2" s="99"/>
      <c r="AH2" s="99"/>
      <c r="AI2" s="99"/>
      <c r="AJ2" s="34"/>
      <c r="AK2" s="34"/>
      <c r="AL2" s="34"/>
      <c r="AM2" s="34"/>
    </row>
    <row r="3" spans="1:39" s="100" customFormat="1" ht="17" thickBot="1" x14ac:dyDescent="0.25">
      <c r="A3" s="101"/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F3" s="103"/>
      <c r="AJ3" s="103"/>
      <c r="AK3" s="103"/>
      <c r="AL3" s="103"/>
      <c r="AM3" s="103"/>
    </row>
    <row r="4" spans="1:39" s="109" customFormat="1" ht="11" x14ac:dyDescent="0.15">
      <c r="A4" s="104" t="s">
        <v>34</v>
      </c>
      <c r="B4" s="105"/>
      <c r="C4" s="106" t="s">
        <v>163</v>
      </c>
      <c r="D4" s="107"/>
      <c r="E4" s="106"/>
      <c r="F4" s="106"/>
      <c r="G4" s="106"/>
      <c r="H4" s="106"/>
      <c r="I4" s="107"/>
      <c r="J4" s="107"/>
      <c r="K4" s="106"/>
      <c r="L4" s="107"/>
      <c r="M4" s="107"/>
      <c r="N4" s="106"/>
      <c r="O4" s="106"/>
      <c r="P4" s="108"/>
      <c r="Q4" s="107"/>
      <c r="R4" s="107"/>
      <c r="S4" s="107"/>
      <c r="T4" s="107"/>
      <c r="U4" s="105"/>
      <c r="V4" s="106"/>
      <c r="W4" s="107"/>
      <c r="X4" s="106"/>
      <c r="Y4" s="106"/>
      <c r="Z4" s="106"/>
      <c r="AA4" s="106"/>
      <c r="AB4" s="107"/>
      <c r="AC4" s="107"/>
      <c r="AD4" s="106"/>
      <c r="AE4" s="107"/>
      <c r="AF4" s="107"/>
      <c r="AG4" s="106"/>
      <c r="AH4" s="106"/>
      <c r="AI4" s="108"/>
      <c r="AJ4" s="107"/>
      <c r="AK4" s="107"/>
      <c r="AL4" s="107"/>
      <c r="AM4" s="108"/>
    </row>
    <row r="5" spans="1:39" s="109" customFormat="1" ht="11" x14ac:dyDescent="0.15">
      <c r="A5" s="110"/>
      <c r="B5" s="111"/>
      <c r="C5" s="112"/>
      <c r="D5" s="113"/>
      <c r="E5" s="112"/>
      <c r="F5" s="112"/>
      <c r="G5" s="114"/>
      <c r="H5" s="114"/>
      <c r="I5" s="115"/>
      <c r="J5" s="115"/>
      <c r="K5" s="112"/>
      <c r="L5" s="115"/>
      <c r="M5" s="115"/>
      <c r="N5" s="112"/>
      <c r="O5" s="112"/>
      <c r="P5" s="115"/>
      <c r="Q5" s="115"/>
      <c r="R5" s="115"/>
      <c r="S5" s="115"/>
      <c r="T5" s="115"/>
      <c r="U5" s="112"/>
      <c r="V5" s="112"/>
      <c r="W5" s="113"/>
      <c r="X5" s="112"/>
      <c r="Y5" s="112"/>
      <c r="Z5" s="114"/>
      <c r="AA5" s="114"/>
      <c r="AB5" s="115"/>
      <c r="AC5" s="115"/>
      <c r="AD5" s="112"/>
      <c r="AE5" s="115"/>
      <c r="AF5" s="115"/>
      <c r="AG5" s="112"/>
      <c r="AH5" s="112"/>
      <c r="AI5" s="115"/>
      <c r="AJ5" s="115"/>
      <c r="AK5" s="115"/>
      <c r="AL5" s="115"/>
      <c r="AM5" s="116"/>
    </row>
    <row r="6" spans="1:39" s="109" customFormat="1" ht="11" x14ac:dyDescent="0.15">
      <c r="A6" s="117"/>
      <c r="B6" s="253" t="s">
        <v>45</v>
      </c>
      <c r="C6" s="254"/>
      <c r="D6" s="255"/>
      <c r="E6" s="254"/>
      <c r="F6" s="254"/>
      <c r="G6" s="254"/>
      <c r="H6" s="254"/>
      <c r="I6" s="255"/>
      <c r="J6" s="255"/>
      <c r="K6" s="254"/>
      <c r="L6" s="255"/>
      <c r="M6" s="255"/>
      <c r="N6" s="254"/>
      <c r="O6" s="254"/>
      <c r="P6" s="255"/>
      <c r="Q6" s="298" t="s">
        <v>224</v>
      </c>
      <c r="R6" s="298"/>
      <c r="S6" s="298"/>
      <c r="T6" s="301"/>
      <c r="U6" s="254" t="s">
        <v>53</v>
      </c>
      <c r="V6" s="254"/>
      <c r="W6" s="255"/>
      <c r="X6" s="254"/>
      <c r="Y6" s="254"/>
      <c r="Z6" s="254"/>
      <c r="AA6" s="254"/>
      <c r="AB6" s="255"/>
      <c r="AC6" s="255"/>
      <c r="AD6" s="254"/>
      <c r="AE6" s="255"/>
      <c r="AF6" s="255"/>
      <c r="AG6" s="254"/>
      <c r="AH6" s="254"/>
      <c r="AI6" s="255"/>
      <c r="AJ6" s="298" t="s">
        <v>224</v>
      </c>
      <c r="AK6" s="298"/>
      <c r="AL6" s="298"/>
      <c r="AM6" s="301"/>
    </row>
    <row r="7" spans="1:39" s="41" customFormat="1" ht="42" customHeight="1" thickBot="1" x14ac:dyDescent="0.2">
      <c r="A7" s="118"/>
      <c r="B7" s="119" t="s">
        <v>55</v>
      </c>
      <c r="C7" s="120" t="s">
        <v>36</v>
      </c>
      <c r="D7" s="121" t="s">
        <v>37</v>
      </c>
      <c r="E7" s="120" t="s">
        <v>38</v>
      </c>
      <c r="F7" s="122" t="s">
        <v>56</v>
      </c>
      <c r="G7" s="119" t="s">
        <v>55</v>
      </c>
      <c r="H7" s="120" t="s">
        <v>41</v>
      </c>
      <c r="I7" s="121" t="s">
        <v>42</v>
      </c>
      <c r="J7" s="121" t="s">
        <v>43</v>
      </c>
      <c r="K7" s="122" t="s">
        <v>57</v>
      </c>
      <c r="L7" s="123" t="s">
        <v>77</v>
      </c>
      <c r="M7" s="121" t="s">
        <v>227</v>
      </c>
      <c r="N7" s="121" t="s">
        <v>164</v>
      </c>
      <c r="O7" s="121" t="s">
        <v>58</v>
      </c>
      <c r="P7" s="299" t="s">
        <v>59</v>
      </c>
      <c r="Q7" s="397" t="s">
        <v>37</v>
      </c>
      <c r="R7" s="398" t="s">
        <v>38</v>
      </c>
      <c r="S7" s="398" t="s">
        <v>42</v>
      </c>
      <c r="T7" s="399" t="s">
        <v>43</v>
      </c>
      <c r="U7" s="300" t="s">
        <v>55</v>
      </c>
      <c r="V7" s="120" t="s">
        <v>36</v>
      </c>
      <c r="W7" s="121" t="s">
        <v>37</v>
      </c>
      <c r="X7" s="120" t="s">
        <v>38</v>
      </c>
      <c r="Y7" s="122" t="s">
        <v>56</v>
      </c>
      <c r="Z7" s="119" t="s">
        <v>55</v>
      </c>
      <c r="AA7" s="120" t="s">
        <v>41</v>
      </c>
      <c r="AB7" s="121" t="s">
        <v>42</v>
      </c>
      <c r="AC7" s="121" t="s">
        <v>43</v>
      </c>
      <c r="AD7" s="122" t="s">
        <v>57</v>
      </c>
      <c r="AE7" s="123" t="s">
        <v>77</v>
      </c>
      <c r="AF7" s="121" t="s">
        <v>227</v>
      </c>
      <c r="AG7" s="121" t="s">
        <v>164</v>
      </c>
      <c r="AH7" s="121" t="s">
        <v>58</v>
      </c>
      <c r="AI7" s="299" t="s">
        <v>59</v>
      </c>
      <c r="AJ7" s="397" t="s">
        <v>37</v>
      </c>
      <c r="AK7" s="398" t="s">
        <v>38</v>
      </c>
      <c r="AL7" s="398" t="s">
        <v>42</v>
      </c>
      <c r="AM7" s="399" t="s">
        <v>43</v>
      </c>
    </row>
    <row r="8" spans="1:39" s="130" customFormat="1" ht="15" customHeight="1" x14ac:dyDescent="0.15">
      <c r="A8" s="124" t="s">
        <v>46</v>
      </c>
      <c r="B8" s="325"/>
      <c r="C8" s="326">
        <v>19931546</v>
      </c>
      <c r="D8" s="327">
        <v>4</v>
      </c>
      <c r="E8" s="328"/>
      <c r="F8" s="329"/>
      <c r="G8" s="325"/>
      <c r="H8" s="326">
        <v>23751162</v>
      </c>
      <c r="I8" s="327">
        <v>12</v>
      </c>
      <c r="J8" s="328"/>
      <c r="K8" s="329"/>
      <c r="L8" s="287">
        <v>100</v>
      </c>
      <c r="M8" s="386">
        <v>100</v>
      </c>
      <c r="N8" s="330">
        <v>2771</v>
      </c>
      <c r="O8" s="330">
        <v>2771</v>
      </c>
      <c r="P8" s="353">
        <v>85.7</v>
      </c>
      <c r="Q8" s="354"/>
      <c r="R8" s="339"/>
      <c r="S8" s="338"/>
      <c r="T8" s="340"/>
      <c r="U8" s="325"/>
      <c r="V8" s="326">
        <v>9213191</v>
      </c>
      <c r="W8" s="327">
        <v>1</v>
      </c>
      <c r="X8" s="328"/>
      <c r="Y8" s="329"/>
      <c r="Z8" s="325"/>
      <c r="AA8" s="326">
        <v>11389916</v>
      </c>
      <c r="AB8" s="327">
        <v>13</v>
      </c>
      <c r="AC8" s="328"/>
      <c r="AD8" s="329"/>
      <c r="AE8" s="287">
        <v>100</v>
      </c>
      <c r="AF8" s="386">
        <v>100</v>
      </c>
      <c r="AG8" s="330">
        <v>1337.5</v>
      </c>
      <c r="AH8" s="330">
        <v>1337.5</v>
      </c>
      <c r="AI8" s="353">
        <v>85.2</v>
      </c>
      <c r="AJ8" s="354"/>
      <c r="AK8" s="339"/>
      <c r="AL8" s="338"/>
      <c r="AM8" s="340"/>
    </row>
    <row r="9" spans="1:39" s="137" customFormat="1" ht="15" customHeight="1" x14ac:dyDescent="0.15">
      <c r="A9" s="131"/>
      <c r="B9" s="132"/>
      <c r="C9" s="133"/>
      <c r="D9" s="134"/>
      <c r="E9" s="135"/>
      <c r="F9" s="136"/>
      <c r="G9" s="132"/>
      <c r="H9" s="133"/>
      <c r="I9" s="134"/>
      <c r="J9" s="135"/>
      <c r="K9" s="136"/>
      <c r="L9" s="288"/>
      <c r="M9" s="135"/>
      <c r="N9" s="249"/>
      <c r="O9" s="249"/>
      <c r="P9" s="355"/>
      <c r="Q9" s="356"/>
      <c r="R9" s="342"/>
      <c r="S9" s="341"/>
      <c r="T9" s="343"/>
      <c r="U9" s="132"/>
      <c r="V9" s="133"/>
      <c r="W9" s="134"/>
      <c r="X9" s="135"/>
      <c r="Y9" s="136"/>
      <c r="Z9" s="132"/>
      <c r="AA9" s="133"/>
      <c r="AB9" s="134"/>
      <c r="AC9" s="135"/>
      <c r="AD9" s="136"/>
      <c r="AE9" s="288"/>
      <c r="AF9" s="135"/>
      <c r="AG9" s="249"/>
      <c r="AH9" s="249"/>
      <c r="AI9" s="355"/>
      <c r="AJ9" s="356"/>
      <c r="AK9" s="342"/>
      <c r="AL9" s="341"/>
      <c r="AM9" s="343"/>
    </row>
    <row r="10" spans="1:39" s="144" customFormat="1" ht="11" x14ac:dyDescent="0.15">
      <c r="A10" s="138" t="s">
        <v>168</v>
      </c>
      <c r="B10" s="139"/>
      <c r="C10" s="140"/>
      <c r="D10" s="141"/>
      <c r="E10" s="142"/>
      <c r="F10" s="143"/>
      <c r="G10" s="139"/>
      <c r="H10" s="140"/>
      <c r="I10" s="141"/>
      <c r="J10" s="142"/>
      <c r="K10" s="143"/>
      <c r="L10" s="289"/>
      <c r="M10" s="142"/>
      <c r="N10" s="250"/>
      <c r="O10" s="250"/>
      <c r="P10" s="357"/>
      <c r="Q10" s="358"/>
      <c r="R10" s="345"/>
      <c r="S10" s="344"/>
      <c r="T10" s="346"/>
      <c r="U10" s="139"/>
      <c r="V10" s="140"/>
      <c r="W10" s="141"/>
      <c r="X10" s="142"/>
      <c r="Y10" s="143"/>
      <c r="Z10" s="139"/>
      <c r="AA10" s="140"/>
      <c r="AB10" s="141"/>
      <c r="AC10" s="142"/>
      <c r="AD10" s="143"/>
      <c r="AE10" s="289"/>
      <c r="AF10" s="142"/>
      <c r="AG10" s="250"/>
      <c r="AH10" s="250"/>
      <c r="AI10" s="357"/>
      <c r="AJ10" s="358"/>
      <c r="AK10" s="345"/>
      <c r="AL10" s="344"/>
      <c r="AM10" s="346"/>
    </row>
    <row r="11" spans="1:39" s="151" customFormat="1" ht="11" x14ac:dyDescent="0.15">
      <c r="A11" s="145" t="s">
        <v>169</v>
      </c>
      <c r="B11" s="146">
        <v>1</v>
      </c>
      <c r="C11" s="147">
        <v>5417656</v>
      </c>
      <c r="D11" s="148">
        <v>-0.2</v>
      </c>
      <c r="E11" s="149">
        <v>27.2</v>
      </c>
      <c r="F11" s="150">
        <v>-1.2</v>
      </c>
      <c r="G11" s="146">
        <v>1</v>
      </c>
      <c r="H11" s="147">
        <v>4781190</v>
      </c>
      <c r="I11" s="148">
        <v>20.2</v>
      </c>
      <c r="J11" s="149">
        <v>20.100000000000001</v>
      </c>
      <c r="K11" s="150">
        <v>1.4</v>
      </c>
      <c r="L11" s="290">
        <v>100</v>
      </c>
      <c r="M11" s="149">
        <v>9.2182030338389733</v>
      </c>
      <c r="N11" s="251">
        <v>6070</v>
      </c>
      <c r="O11" s="251">
        <v>6070</v>
      </c>
      <c r="P11" s="359">
        <v>7.9</v>
      </c>
      <c r="Q11" s="360"/>
      <c r="R11" s="348"/>
      <c r="S11" s="347"/>
      <c r="T11" s="349"/>
      <c r="U11" s="146">
        <v>1</v>
      </c>
      <c r="V11" s="147">
        <v>2293827</v>
      </c>
      <c r="W11" s="148">
        <v>-12.7</v>
      </c>
      <c r="X11" s="149">
        <v>24.9</v>
      </c>
      <c r="Y11" s="150">
        <v>-3.9</v>
      </c>
      <c r="Z11" s="146">
        <v>1</v>
      </c>
      <c r="AA11" s="147">
        <v>2253259</v>
      </c>
      <c r="AB11" s="148">
        <v>20.6</v>
      </c>
      <c r="AC11" s="149">
        <v>19.8</v>
      </c>
      <c r="AD11" s="150">
        <v>1.2</v>
      </c>
      <c r="AE11" s="290">
        <v>100</v>
      </c>
      <c r="AF11" s="149">
        <v>9.1549295774647881</v>
      </c>
      <c r="AG11" s="251">
        <v>2878</v>
      </c>
      <c r="AH11" s="251">
        <v>2878</v>
      </c>
      <c r="AI11" s="359">
        <v>7.8</v>
      </c>
      <c r="AJ11" s="360"/>
      <c r="AK11" s="348"/>
      <c r="AL11" s="347"/>
      <c r="AM11" s="349"/>
    </row>
    <row r="12" spans="1:39" s="137" customFormat="1" ht="11" x14ac:dyDescent="0.15">
      <c r="A12" s="152" t="s">
        <v>170</v>
      </c>
      <c r="B12" s="318">
        <v>2</v>
      </c>
      <c r="C12" s="319">
        <v>3036962</v>
      </c>
      <c r="D12" s="320">
        <v>17.5</v>
      </c>
      <c r="E12" s="321">
        <v>15.2</v>
      </c>
      <c r="F12" s="322">
        <v>1.7</v>
      </c>
      <c r="G12" s="318">
        <v>4</v>
      </c>
      <c r="H12" s="319">
        <v>1651939</v>
      </c>
      <c r="I12" s="320">
        <v>29.5</v>
      </c>
      <c r="J12" s="321">
        <v>7</v>
      </c>
      <c r="K12" s="322">
        <v>1</v>
      </c>
      <c r="L12" s="323">
        <v>100</v>
      </c>
      <c r="M12" s="149">
        <v>9.8016336056009337</v>
      </c>
      <c r="N12" s="324">
        <v>1969</v>
      </c>
      <c r="O12" s="324">
        <v>1969</v>
      </c>
      <c r="P12" s="361">
        <v>8.4</v>
      </c>
      <c r="Q12" s="360"/>
      <c r="R12" s="348"/>
      <c r="S12" s="347"/>
      <c r="T12" s="349"/>
      <c r="U12" s="318">
        <v>2</v>
      </c>
      <c r="V12" s="319">
        <v>1406321</v>
      </c>
      <c r="W12" s="320">
        <v>25.5</v>
      </c>
      <c r="X12" s="321">
        <v>15.3</v>
      </c>
      <c r="Y12" s="322">
        <v>3</v>
      </c>
      <c r="Z12" s="318">
        <v>4</v>
      </c>
      <c r="AA12" s="319">
        <v>780354</v>
      </c>
      <c r="AB12" s="320">
        <v>32.700000000000003</v>
      </c>
      <c r="AC12" s="321">
        <v>6.9</v>
      </c>
      <c r="AD12" s="322">
        <v>1</v>
      </c>
      <c r="AE12" s="323">
        <v>100</v>
      </c>
      <c r="AF12" s="149">
        <v>9.8591549295774659</v>
      </c>
      <c r="AG12" s="324">
        <v>933</v>
      </c>
      <c r="AH12" s="324">
        <v>933</v>
      </c>
      <c r="AI12" s="361">
        <v>8.4</v>
      </c>
      <c r="AJ12" s="360"/>
      <c r="AK12" s="348"/>
      <c r="AL12" s="347"/>
      <c r="AM12" s="349"/>
    </row>
    <row r="13" spans="1:39" s="137" customFormat="1" ht="11" x14ac:dyDescent="0.15">
      <c r="A13" s="152" t="s">
        <v>171</v>
      </c>
      <c r="B13" s="318">
        <v>3</v>
      </c>
      <c r="C13" s="319">
        <v>2603387</v>
      </c>
      <c r="D13" s="320">
        <v>5.6</v>
      </c>
      <c r="E13" s="321">
        <v>13.1</v>
      </c>
      <c r="F13" s="322">
        <v>0.2</v>
      </c>
      <c r="G13" s="318">
        <v>3</v>
      </c>
      <c r="H13" s="319">
        <v>3634173</v>
      </c>
      <c r="I13" s="320">
        <v>10.8</v>
      </c>
      <c r="J13" s="321">
        <v>15.3</v>
      </c>
      <c r="K13" s="322">
        <v>-0.1</v>
      </c>
      <c r="L13" s="323">
        <v>100</v>
      </c>
      <c r="M13" s="149">
        <v>19.603267211201867</v>
      </c>
      <c r="N13" s="324">
        <v>2158</v>
      </c>
      <c r="O13" s="324">
        <v>2158</v>
      </c>
      <c r="P13" s="361">
        <v>16.8</v>
      </c>
      <c r="Q13" s="360"/>
      <c r="R13" s="348"/>
      <c r="S13" s="347"/>
      <c r="T13" s="349"/>
      <c r="U13" s="318">
        <v>3</v>
      </c>
      <c r="V13" s="319">
        <v>1273443</v>
      </c>
      <c r="W13" s="320">
        <v>4.8</v>
      </c>
      <c r="X13" s="321">
        <v>13.8</v>
      </c>
      <c r="Y13" s="322">
        <v>0.5</v>
      </c>
      <c r="Z13" s="318">
        <v>3</v>
      </c>
      <c r="AA13" s="319">
        <v>1779946</v>
      </c>
      <c r="AB13" s="320">
        <v>11.9</v>
      </c>
      <c r="AC13" s="321">
        <v>15.6</v>
      </c>
      <c r="AD13" s="322">
        <v>-0.2</v>
      </c>
      <c r="AE13" s="323">
        <v>98</v>
      </c>
      <c r="AF13" s="149">
        <v>21.71361502347418</v>
      </c>
      <c r="AG13" s="324">
        <v>961</v>
      </c>
      <c r="AH13" s="324">
        <v>961</v>
      </c>
      <c r="AI13" s="361">
        <v>18.5</v>
      </c>
      <c r="AJ13" s="360"/>
      <c r="AK13" s="348"/>
      <c r="AL13" s="347"/>
      <c r="AM13" s="349"/>
    </row>
    <row r="14" spans="1:39" s="137" customFormat="1" ht="11" x14ac:dyDescent="0.15">
      <c r="A14" s="152" t="s">
        <v>172</v>
      </c>
      <c r="B14" s="318">
        <v>4</v>
      </c>
      <c r="C14" s="319">
        <v>2242256</v>
      </c>
      <c r="D14" s="320">
        <v>6.9</v>
      </c>
      <c r="E14" s="321">
        <v>11.2</v>
      </c>
      <c r="F14" s="322">
        <v>0.3</v>
      </c>
      <c r="G14" s="318">
        <v>2</v>
      </c>
      <c r="H14" s="319">
        <v>4229095</v>
      </c>
      <c r="I14" s="320">
        <v>13</v>
      </c>
      <c r="J14" s="321">
        <v>17.8</v>
      </c>
      <c r="K14" s="322">
        <v>0.2</v>
      </c>
      <c r="L14" s="323">
        <v>100</v>
      </c>
      <c r="M14" s="149">
        <v>9.6849474912485434</v>
      </c>
      <c r="N14" s="324">
        <v>5098</v>
      </c>
      <c r="O14" s="324">
        <v>5098</v>
      </c>
      <c r="P14" s="361">
        <v>8.3000000000000007</v>
      </c>
      <c r="Q14" s="360"/>
      <c r="R14" s="348"/>
      <c r="S14" s="347"/>
      <c r="T14" s="349"/>
      <c r="U14" s="318">
        <v>4</v>
      </c>
      <c r="V14" s="319">
        <v>975383</v>
      </c>
      <c r="W14" s="320">
        <v>-0.3</v>
      </c>
      <c r="X14" s="321">
        <v>10.6</v>
      </c>
      <c r="Y14" s="322">
        <v>-0.2</v>
      </c>
      <c r="Z14" s="318">
        <v>2</v>
      </c>
      <c r="AA14" s="319">
        <v>1987315</v>
      </c>
      <c r="AB14" s="320">
        <v>14.6</v>
      </c>
      <c r="AC14" s="321">
        <v>17.399999999999999</v>
      </c>
      <c r="AD14" s="322">
        <v>0.2</v>
      </c>
      <c r="AE14" s="323">
        <v>98</v>
      </c>
      <c r="AF14" s="149">
        <v>9.3896713615023462</v>
      </c>
      <c r="AG14" s="324">
        <v>2498</v>
      </c>
      <c r="AH14" s="324">
        <v>2498</v>
      </c>
      <c r="AI14" s="361">
        <v>8</v>
      </c>
      <c r="AJ14" s="360"/>
      <c r="AK14" s="348"/>
      <c r="AL14" s="347"/>
      <c r="AM14" s="349"/>
    </row>
    <row r="15" spans="1:39" s="137" customFormat="1" ht="11" x14ac:dyDescent="0.15">
      <c r="A15" s="152" t="s">
        <v>173</v>
      </c>
      <c r="B15" s="318">
        <v>5</v>
      </c>
      <c r="C15" s="319">
        <v>834502</v>
      </c>
      <c r="D15" s="320">
        <v>-3.5</v>
      </c>
      <c r="E15" s="321">
        <v>4.2</v>
      </c>
      <c r="F15" s="322">
        <v>-0.3</v>
      </c>
      <c r="G15" s="318">
        <v>5</v>
      </c>
      <c r="H15" s="319">
        <v>1502094</v>
      </c>
      <c r="I15" s="320">
        <v>-3.7</v>
      </c>
      <c r="J15" s="321">
        <v>6.3</v>
      </c>
      <c r="K15" s="322">
        <v>-1</v>
      </c>
      <c r="L15" s="323">
        <v>99.7</v>
      </c>
      <c r="M15" s="149">
        <v>5.6009334889148183</v>
      </c>
      <c r="N15" s="324">
        <v>3136</v>
      </c>
      <c r="O15" s="324">
        <v>3136</v>
      </c>
      <c r="P15" s="361">
        <v>4.8</v>
      </c>
      <c r="Q15" s="360"/>
      <c r="R15" s="348"/>
      <c r="S15" s="347"/>
      <c r="T15" s="349"/>
      <c r="U15" s="318">
        <v>6</v>
      </c>
      <c r="V15" s="319">
        <v>392112</v>
      </c>
      <c r="W15" s="320">
        <v>-1</v>
      </c>
      <c r="X15" s="321">
        <v>4.3</v>
      </c>
      <c r="Y15" s="322">
        <v>-0.1</v>
      </c>
      <c r="Z15" s="318">
        <v>5</v>
      </c>
      <c r="AA15" s="319">
        <v>707670</v>
      </c>
      <c r="AB15" s="320">
        <v>0.6</v>
      </c>
      <c r="AC15" s="321">
        <v>6.2</v>
      </c>
      <c r="AD15" s="322">
        <v>-0.8</v>
      </c>
      <c r="AE15" s="323">
        <v>96.8</v>
      </c>
      <c r="AF15" s="149">
        <v>5.6338028169014081</v>
      </c>
      <c r="AG15" s="324">
        <v>1478</v>
      </c>
      <c r="AH15" s="324">
        <v>1478</v>
      </c>
      <c r="AI15" s="361">
        <v>4.8</v>
      </c>
      <c r="AJ15" s="360"/>
      <c r="AK15" s="348"/>
      <c r="AL15" s="347"/>
      <c r="AM15" s="349"/>
    </row>
    <row r="16" spans="1:39" s="137" customFormat="1" ht="11" x14ac:dyDescent="0.15">
      <c r="A16" s="152" t="s">
        <v>174</v>
      </c>
      <c r="B16" s="318">
        <v>6</v>
      </c>
      <c r="C16" s="319">
        <v>817650</v>
      </c>
      <c r="D16" s="320">
        <v>3.5</v>
      </c>
      <c r="E16" s="321">
        <v>4.0999999999999996</v>
      </c>
      <c r="F16" s="322">
        <v>0</v>
      </c>
      <c r="G16" s="318">
        <v>7</v>
      </c>
      <c r="H16" s="319">
        <v>974200</v>
      </c>
      <c r="I16" s="320">
        <v>6</v>
      </c>
      <c r="J16" s="321">
        <v>4.0999999999999996</v>
      </c>
      <c r="K16" s="322">
        <v>-0.2</v>
      </c>
      <c r="L16" s="323">
        <v>100</v>
      </c>
      <c r="M16" s="149">
        <v>5.0175029171528589</v>
      </c>
      <c r="N16" s="324">
        <v>2253</v>
      </c>
      <c r="O16" s="324">
        <v>2253</v>
      </c>
      <c r="P16" s="361">
        <v>4.3</v>
      </c>
      <c r="Q16" s="360"/>
      <c r="R16" s="348"/>
      <c r="S16" s="347"/>
      <c r="T16" s="349"/>
      <c r="U16" s="318">
        <v>5</v>
      </c>
      <c r="V16" s="319">
        <v>393814</v>
      </c>
      <c r="W16" s="320">
        <v>0.5</v>
      </c>
      <c r="X16" s="321">
        <v>4.3</v>
      </c>
      <c r="Y16" s="322">
        <v>0</v>
      </c>
      <c r="Z16" s="318">
        <v>7</v>
      </c>
      <c r="AA16" s="319">
        <v>472834</v>
      </c>
      <c r="AB16" s="320">
        <v>8.1</v>
      </c>
      <c r="AC16" s="321">
        <v>4.2</v>
      </c>
      <c r="AD16" s="322">
        <v>-0.2</v>
      </c>
      <c r="AE16" s="323">
        <v>98.8</v>
      </c>
      <c r="AF16" s="149">
        <v>4.8122065727699521</v>
      </c>
      <c r="AG16" s="324">
        <v>1168</v>
      </c>
      <c r="AH16" s="324">
        <v>1168</v>
      </c>
      <c r="AI16" s="361">
        <v>4.0999999999999996</v>
      </c>
      <c r="AJ16" s="360"/>
      <c r="AK16" s="348"/>
      <c r="AL16" s="347"/>
      <c r="AM16" s="349"/>
    </row>
    <row r="17" spans="1:39" s="137" customFormat="1" ht="11" x14ac:dyDescent="0.15">
      <c r="A17" s="152" t="s">
        <v>175</v>
      </c>
      <c r="B17" s="318">
        <v>7</v>
      </c>
      <c r="C17" s="319">
        <v>629574</v>
      </c>
      <c r="D17" s="320">
        <v>17.5</v>
      </c>
      <c r="E17" s="321">
        <v>3.2</v>
      </c>
      <c r="F17" s="322">
        <v>0.4</v>
      </c>
      <c r="G17" s="318">
        <v>6</v>
      </c>
      <c r="H17" s="319">
        <v>1263039</v>
      </c>
      <c r="I17" s="320">
        <v>12.7</v>
      </c>
      <c r="J17" s="321">
        <v>5.3</v>
      </c>
      <c r="K17" s="322">
        <v>0.1</v>
      </c>
      <c r="L17" s="323">
        <v>99.9</v>
      </c>
      <c r="M17" s="149">
        <v>2.2170361726954488</v>
      </c>
      <c r="N17" s="324">
        <v>6612</v>
      </c>
      <c r="O17" s="324">
        <v>6612</v>
      </c>
      <c r="P17" s="361">
        <v>1.9</v>
      </c>
      <c r="Q17" s="360"/>
      <c r="R17" s="348"/>
      <c r="S17" s="347"/>
      <c r="T17" s="349"/>
      <c r="U17" s="318">
        <v>9</v>
      </c>
      <c r="V17" s="319">
        <v>275970</v>
      </c>
      <c r="W17" s="320">
        <v>9.1999999999999993</v>
      </c>
      <c r="X17" s="321">
        <v>3</v>
      </c>
      <c r="Y17" s="322">
        <v>0.2</v>
      </c>
      <c r="Z17" s="318">
        <v>6</v>
      </c>
      <c r="AA17" s="319">
        <v>570090</v>
      </c>
      <c r="AB17" s="320">
        <v>10.1</v>
      </c>
      <c r="AC17" s="321">
        <v>5</v>
      </c>
      <c r="AD17" s="322">
        <v>-0.2</v>
      </c>
      <c r="AE17" s="323">
        <v>96.1</v>
      </c>
      <c r="AF17" s="149">
        <v>2.2300469483568075</v>
      </c>
      <c r="AG17" s="324">
        <v>2985</v>
      </c>
      <c r="AH17" s="324">
        <v>2985</v>
      </c>
      <c r="AI17" s="361">
        <v>1.9</v>
      </c>
      <c r="AJ17" s="360"/>
      <c r="AK17" s="348"/>
      <c r="AL17" s="347"/>
      <c r="AM17" s="349"/>
    </row>
    <row r="18" spans="1:39" s="137" customFormat="1" ht="11" x14ac:dyDescent="0.15">
      <c r="A18" s="152" t="s">
        <v>176</v>
      </c>
      <c r="B18" s="318">
        <v>8</v>
      </c>
      <c r="C18" s="319">
        <v>575014</v>
      </c>
      <c r="D18" s="320">
        <v>-16.8</v>
      </c>
      <c r="E18" s="321">
        <v>2.9</v>
      </c>
      <c r="F18" s="322">
        <v>-0.7</v>
      </c>
      <c r="G18" s="318">
        <v>9</v>
      </c>
      <c r="H18" s="319">
        <v>749504</v>
      </c>
      <c r="I18" s="320">
        <v>1.3</v>
      </c>
      <c r="J18" s="321">
        <v>3.2</v>
      </c>
      <c r="K18" s="322">
        <v>-0.3</v>
      </c>
      <c r="L18" s="323">
        <v>99.7</v>
      </c>
      <c r="M18" s="149">
        <v>2.3337222870478413</v>
      </c>
      <c r="N18" s="324">
        <v>3718</v>
      </c>
      <c r="O18" s="324">
        <v>3718</v>
      </c>
      <c r="P18" s="361">
        <v>2</v>
      </c>
      <c r="Q18" s="360"/>
      <c r="R18" s="348"/>
      <c r="S18" s="347"/>
      <c r="T18" s="349"/>
      <c r="U18" s="318">
        <v>8</v>
      </c>
      <c r="V18" s="319">
        <v>289994</v>
      </c>
      <c r="W18" s="320">
        <v>-29.8</v>
      </c>
      <c r="X18" s="321">
        <v>3.1</v>
      </c>
      <c r="Y18" s="322">
        <v>-1.4</v>
      </c>
      <c r="Z18" s="318">
        <v>9</v>
      </c>
      <c r="AA18" s="319">
        <v>360733</v>
      </c>
      <c r="AB18" s="320">
        <v>-11.9</v>
      </c>
      <c r="AC18" s="321">
        <v>3.2</v>
      </c>
      <c r="AD18" s="322">
        <v>-0.9</v>
      </c>
      <c r="AE18" s="323">
        <v>84.3</v>
      </c>
      <c r="AF18" s="149">
        <v>2.3474178403755865</v>
      </c>
      <c r="AG18" s="324">
        <v>1844</v>
      </c>
      <c r="AH18" s="324">
        <v>1844</v>
      </c>
      <c r="AI18" s="361">
        <v>2</v>
      </c>
      <c r="AJ18" s="360"/>
      <c r="AK18" s="348"/>
      <c r="AL18" s="347"/>
      <c r="AM18" s="349"/>
    </row>
    <row r="19" spans="1:39" s="137" customFormat="1" ht="11" x14ac:dyDescent="0.15">
      <c r="A19" s="152" t="s">
        <v>177</v>
      </c>
      <c r="B19" s="318">
        <v>9</v>
      </c>
      <c r="C19" s="319">
        <v>543690</v>
      </c>
      <c r="D19" s="320">
        <v>2.2999999999999998</v>
      </c>
      <c r="E19" s="321">
        <v>2.7</v>
      </c>
      <c r="F19" s="322">
        <v>0</v>
      </c>
      <c r="G19" s="318">
        <v>8</v>
      </c>
      <c r="H19" s="319">
        <v>833706</v>
      </c>
      <c r="I19" s="320">
        <v>10</v>
      </c>
      <c r="J19" s="321">
        <v>3.5</v>
      </c>
      <c r="K19" s="322">
        <v>-0.1</v>
      </c>
      <c r="L19" s="323">
        <v>100</v>
      </c>
      <c r="M19" s="149">
        <v>3.38389731621937</v>
      </c>
      <c r="N19" s="324">
        <v>2895</v>
      </c>
      <c r="O19" s="324">
        <v>2895</v>
      </c>
      <c r="P19" s="361">
        <v>2.9</v>
      </c>
      <c r="Q19" s="360"/>
      <c r="R19" s="348"/>
      <c r="S19" s="347"/>
      <c r="T19" s="349"/>
      <c r="U19" s="318">
        <v>7</v>
      </c>
      <c r="V19" s="319">
        <v>301892</v>
      </c>
      <c r="W19" s="320">
        <v>8.3000000000000007</v>
      </c>
      <c r="X19" s="321">
        <v>3.3</v>
      </c>
      <c r="Y19" s="322">
        <v>0.2</v>
      </c>
      <c r="Z19" s="318">
        <v>8</v>
      </c>
      <c r="AA19" s="319">
        <v>434504</v>
      </c>
      <c r="AB19" s="320">
        <v>19.399999999999999</v>
      </c>
      <c r="AC19" s="321">
        <v>3.8</v>
      </c>
      <c r="AD19" s="322">
        <v>0.2</v>
      </c>
      <c r="AE19" s="323">
        <v>62</v>
      </c>
      <c r="AF19" s="149">
        <v>3.403755868544601</v>
      </c>
      <c r="AG19" s="324">
        <v>1513</v>
      </c>
      <c r="AH19" s="324">
        <v>1513</v>
      </c>
      <c r="AI19" s="361">
        <v>2.9</v>
      </c>
      <c r="AJ19" s="360"/>
      <c r="AK19" s="348"/>
      <c r="AL19" s="347"/>
      <c r="AM19" s="349"/>
    </row>
    <row r="20" spans="1:39" s="137" customFormat="1" ht="11" x14ac:dyDescent="0.15">
      <c r="A20" s="152" t="s">
        <v>178</v>
      </c>
      <c r="B20" s="318">
        <v>10</v>
      </c>
      <c r="C20" s="319">
        <v>465400</v>
      </c>
      <c r="D20" s="320">
        <v>44.8</v>
      </c>
      <c r="E20" s="321">
        <v>2.2999999999999998</v>
      </c>
      <c r="F20" s="322">
        <v>0.7</v>
      </c>
      <c r="G20" s="318">
        <v>10</v>
      </c>
      <c r="H20" s="319">
        <v>363262</v>
      </c>
      <c r="I20" s="320">
        <v>40.1</v>
      </c>
      <c r="J20" s="321">
        <v>1.5</v>
      </c>
      <c r="K20" s="322">
        <v>0.3</v>
      </c>
      <c r="L20" s="323">
        <v>99.9</v>
      </c>
      <c r="M20" s="149">
        <v>4.9008168028004668</v>
      </c>
      <c r="N20" s="324">
        <v>874</v>
      </c>
      <c r="O20" s="324">
        <v>874</v>
      </c>
      <c r="P20" s="361">
        <v>4.2</v>
      </c>
      <c r="Q20" s="360"/>
      <c r="R20" s="348"/>
      <c r="S20" s="347"/>
      <c r="T20" s="349"/>
      <c r="U20" s="318">
        <v>10</v>
      </c>
      <c r="V20" s="319">
        <v>232136</v>
      </c>
      <c r="W20" s="320">
        <v>248.6</v>
      </c>
      <c r="X20" s="321">
        <v>2.5</v>
      </c>
      <c r="Y20" s="322">
        <v>1.8</v>
      </c>
      <c r="Z20" s="318">
        <v>10</v>
      </c>
      <c r="AA20" s="319">
        <v>185982</v>
      </c>
      <c r="AB20" s="320">
        <v>244.6</v>
      </c>
      <c r="AC20" s="321">
        <v>1.6</v>
      </c>
      <c r="AD20" s="322">
        <v>1.1000000000000001</v>
      </c>
      <c r="AE20" s="323">
        <v>45</v>
      </c>
      <c r="AF20" s="149">
        <v>4.9295774647887329</v>
      </c>
      <c r="AG20" s="324">
        <v>440</v>
      </c>
      <c r="AH20" s="324">
        <v>440</v>
      </c>
      <c r="AI20" s="361">
        <v>4.2</v>
      </c>
      <c r="AJ20" s="360"/>
      <c r="AK20" s="348"/>
      <c r="AL20" s="347"/>
      <c r="AM20" s="349"/>
    </row>
    <row r="21" spans="1:39" s="137" customFormat="1" ht="12" thickBot="1" x14ac:dyDescent="0.2">
      <c r="A21" s="153"/>
      <c r="B21" s="331"/>
      <c r="C21" s="332"/>
      <c r="D21" s="333"/>
      <c r="E21" s="334"/>
      <c r="F21" s="335"/>
      <c r="G21" s="331"/>
      <c r="H21" s="332"/>
      <c r="I21" s="333"/>
      <c r="J21" s="334"/>
      <c r="K21" s="335"/>
      <c r="L21" s="336"/>
      <c r="M21" s="334"/>
      <c r="N21" s="337"/>
      <c r="O21" s="337"/>
      <c r="P21" s="362"/>
      <c r="Q21" s="363"/>
      <c r="R21" s="351"/>
      <c r="S21" s="350"/>
      <c r="T21" s="352"/>
      <c r="U21" s="331"/>
      <c r="V21" s="332"/>
      <c r="W21" s="333"/>
      <c r="X21" s="334"/>
      <c r="Y21" s="335"/>
      <c r="Z21" s="331"/>
      <c r="AA21" s="332"/>
      <c r="AB21" s="333"/>
      <c r="AC21" s="334"/>
      <c r="AD21" s="335"/>
      <c r="AE21" s="336"/>
      <c r="AF21" s="334"/>
      <c r="AG21" s="337"/>
      <c r="AH21" s="337"/>
      <c r="AI21" s="362"/>
      <c r="AJ21" s="363"/>
      <c r="AK21" s="351"/>
      <c r="AL21" s="350"/>
      <c r="AM21" s="352"/>
    </row>
    <row r="22" spans="1:39" s="109" customFormat="1" ht="11" x14ac:dyDescent="0.15">
      <c r="A22" s="101"/>
      <c r="D22" s="154"/>
      <c r="F22" s="154"/>
      <c r="I22" s="154"/>
      <c r="K22" s="154"/>
      <c r="W22" s="154"/>
      <c r="Y22" s="154"/>
      <c r="AB22" s="154"/>
      <c r="AD22" s="154"/>
    </row>
    <row r="23" spans="1:39" s="109" customFormat="1" ht="11" x14ac:dyDescent="0.15">
      <c r="A23" s="155" t="s">
        <v>54</v>
      </c>
    </row>
    <row r="24" spans="1:39" s="109" customFormat="1" ht="15" x14ac:dyDescent="0.2">
      <c r="A24" s="445"/>
      <c r="B24" s="446"/>
      <c r="C24" s="446"/>
      <c r="D24" s="446"/>
      <c r="E24" s="446"/>
      <c r="F24" s="446"/>
      <c r="G24" s="446"/>
      <c r="H24" s="446"/>
      <c r="I24" s="446"/>
      <c r="J24" s="446"/>
      <c r="K24" s="446"/>
      <c r="L24" s="446"/>
      <c r="M24" s="446"/>
      <c r="N24" s="446"/>
      <c r="O24" s="446"/>
      <c r="P24" s="446"/>
      <c r="Q24" s="446"/>
      <c r="R24" s="446"/>
      <c r="S24" s="446"/>
      <c r="T24" s="446"/>
      <c r="U24" s="446"/>
      <c r="V24" s="446"/>
      <c r="W24" s="446"/>
      <c r="X24" s="446"/>
      <c r="Y24" s="446"/>
      <c r="Z24" s="446"/>
      <c r="AA24" s="446"/>
      <c r="AB24" s="446"/>
      <c r="AC24" s="446"/>
      <c r="AD24" s="446"/>
      <c r="AE24" s="446"/>
      <c r="AF24" s="446"/>
      <c r="AG24" s="446"/>
      <c r="AH24" s="446"/>
      <c r="AI24" s="447"/>
      <c r="AJ24" s="448"/>
      <c r="AK24" s="448"/>
      <c r="AL24" s="448"/>
      <c r="AM24" s="449"/>
    </row>
    <row r="25" spans="1:39" s="109" customFormat="1" ht="15" x14ac:dyDescent="0.2">
      <c r="A25" s="450"/>
      <c r="B25" s="451"/>
      <c r="C25" s="451"/>
      <c r="D25" s="451"/>
      <c r="E25" s="451"/>
      <c r="F25" s="451"/>
      <c r="G25" s="451"/>
      <c r="H25" s="451"/>
      <c r="I25" s="451"/>
      <c r="J25" s="451"/>
      <c r="K25" s="451"/>
      <c r="L25" s="451"/>
      <c r="M25" s="451"/>
      <c r="N25" s="451"/>
      <c r="O25" s="451"/>
      <c r="P25" s="451"/>
      <c r="Q25" s="451"/>
      <c r="R25" s="451"/>
      <c r="S25" s="451"/>
      <c r="T25" s="451"/>
      <c r="U25" s="451"/>
      <c r="V25" s="451"/>
      <c r="W25" s="451"/>
      <c r="X25" s="451"/>
      <c r="Y25" s="451"/>
      <c r="Z25" s="451"/>
      <c r="AA25" s="451"/>
      <c r="AB25" s="451"/>
      <c r="AC25" s="451"/>
      <c r="AD25" s="451"/>
      <c r="AE25" s="451"/>
      <c r="AF25" s="451"/>
      <c r="AG25" s="451"/>
      <c r="AH25" s="451"/>
      <c r="AI25" s="451"/>
      <c r="AJ25" s="452"/>
      <c r="AK25" s="452"/>
      <c r="AL25" s="452"/>
      <c r="AM25" s="453"/>
    </row>
    <row r="26" spans="1:39" s="109" customFormat="1" ht="15" x14ac:dyDescent="0.2">
      <c r="A26" s="450"/>
      <c r="B26" s="451"/>
      <c r="C26" s="451"/>
      <c r="D26" s="451"/>
      <c r="E26" s="451"/>
      <c r="F26" s="451"/>
      <c r="G26" s="451"/>
      <c r="H26" s="451"/>
      <c r="I26" s="451"/>
      <c r="J26" s="451"/>
      <c r="K26" s="451"/>
      <c r="L26" s="451"/>
      <c r="M26" s="451"/>
      <c r="N26" s="451"/>
      <c r="O26" s="451"/>
      <c r="P26" s="451"/>
      <c r="Q26" s="451"/>
      <c r="R26" s="451"/>
      <c r="S26" s="451"/>
      <c r="T26" s="451"/>
      <c r="U26" s="451"/>
      <c r="V26" s="451"/>
      <c r="W26" s="451"/>
      <c r="X26" s="451"/>
      <c r="Y26" s="451"/>
      <c r="Z26" s="451"/>
      <c r="AA26" s="451"/>
      <c r="AB26" s="451"/>
      <c r="AC26" s="451"/>
      <c r="AD26" s="451"/>
      <c r="AE26" s="451"/>
      <c r="AF26" s="451"/>
      <c r="AG26" s="451"/>
      <c r="AH26" s="451"/>
      <c r="AI26" s="451"/>
      <c r="AJ26" s="452"/>
      <c r="AK26" s="452"/>
      <c r="AL26" s="452"/>
      <c r="AM26" s="453"/>
    </row>
    <row r="27" spans="1:39" s="41" customFormat="1" ht="15" customHeight="1" x14ac:dyDescent="0.2">
      <c r="A27" s="454"/>
      <c r="B27" s="455"/>
      <c r="C27" s="455"/>
      <c r="D27" s="455"/>
      <c r="E27" s="455"/>
      <c r="F27" s="455"/>
      <c r="G27" s="455"/>
      <c r="H27" s="455"/>
      <c r="I27" s="455"/>
      <c r="J27" s="455"/>
      <c r="K27" s="455"/>
      <c r="L27" s="455"/>
      <c r="M27" s="455"/>
      <c r="N27" s="455"/>
      <c r="O27" s="455"/>
      <c r="P27" s="455"/>
      <c r="Q27" s="455"/>
      <c r="R27" s="455"/>
      <c r="S27" s="455"/>
      <c r="T27" s="455"/>
      <c r="U27" s="455"/>
      <c r="V27" s="455"/>
      <c r="W27" s="455"/>
      <c r="X27" s="455"/>
      <c r="Y27" s="455"/>
      <c r="Z27" s="455"/>
      <c r="AA27" s="455"/>
      <c r="AB27" s="455"/>
      <c r="AC27" s="455"/>
      <c r="AD27" s="455"/>
      <c r="AE27" s="455"/>
      <c r="AF27" s="455"/>
      <c r="AG27" s="455"/>
      <c r="AH27" s="455"/>
      <c r="AI27" s="455"/>
      <c r="AJ27" s="456"/>
      <c r="AK27" s="456"/>
      <c r="AL27" s="456"/>
      <c r="AM27" s="457"/>
    </row>
    <row r="28" spans="1:39" s="41" customFormat="1" ht="15" customHeight="1" x14ac:dyDescent="0.2">
      <c r="B28" s="156"/>
      <c r="C28" s="156"/>
      <c r="D28" s="157"/>
      <c r="E28" s="156"/>
      <c r="F28" s="156"/>
      <c r="G28" s="158"/>
      <c r="H28" s="158"/>
      <c r="I28" s="159"/>
      <c r="J28" s="160"/>
      <c r="K28" s="156"/>
      <c r="L28" s="159"/>
      <c r="M28" s="159"/>
      <c r="N28" s="156"/>
      <c r="O28" s="156"/>
      <c r="P28" s="159"/>
      <c r="Q28" s="159"/>
      <c r="R28" s="159"/>
      <c r="S28" s="159"/>
      <c r="T28" s="159"/>
      <c r="U28" s="156"/>
      <c r="V28" s="156"/>
      <c r="W28" s="157"/>
      <c r="X28" s="156"/>
      <c r="Y28" s="156"/>
      <c r="Z28" s="158"/>
      <c r="AA28" s="158"/>
      <c r="AB28" s="159"/>
      <c r="AC28" s="160"/>
      <c r="AD28" s="156"/>
      <c r="AE28"/>
      <c r="AF28"/>
      <c r="AG28" s="156"/>
      <c r="AH28" s="156"/>
      <c r="AI28" s="160"/>
      <c r="AJ28" s="159"/>
      <c r="AK28" s="159"/>
      <c r="AL28" s="159"/>
      <c r="AM28" s="159"/>
    </row>
    <row r="29" spans="1:39" ht="15" x14ac:dyDescent="0.2">
      <c r="AE29"/>
      <c r="AF29"/>
    </row>
    <row r="30" spans="1:39" ht="15" x14ac:dyDescent="0.2">
      <c r="AE30"/>
      <c r="AF30"/>
    </row>
    <row r="31" spans="1:39" ht="15" x14ac:dyDescent="0.2">
      <c r="AE31"/>
      <c r="AF31"/>
    </row>
    <row r="32" spans="1:39" ht="15" x14ac:dyDescent="0.2">
      <c r="AE32"/>
      <c r="AF32"/>
    </row>
    <row r="33" spans="31:32" ht="15" x14ac:dyDescent="0.2">
      <c r="AE33"/>
      <c r="AF33"/>
    </row>
    <row r="34" spans="31:32" ht="15" x14ac:dyDescent="0.2">
      <c r="AE34"/>
      <c r="AF34"/>
    </row>
    <row r="35" spans="31:32" ht="15" x14ac:dyDescent="0.2">
      <c r="AE35"/>
      <c r="AF35"/>
    </row>
    <row r="36" spans="31:32" ht="15" x14ac:dyDescent="0.2">
      <c r="AE36"/>
      <c r="AF36"/>
    </row>
    <row r="37" spans="31:32" ht="15" x14ac:dyDescent="0.2">
      <c r="AE37"/>
      <c r="AF37"/>
    </row>
    <row r="38" spans="31:32" ht="15" x14ac:dyDescent="0.2">
      <c r="AE38"/>
      <c r="AF38"/>
    </row>
    <row r="39" spans="31:32" ht="15" x14ac:dyDescent="0.2">
      <c r="AE39"/>
      <c r="AF39"/>
    </row>
  </sheetData>
  <mergeCells count="4">
    <mergeCell ref="A24:AM24"/>
    <mergeCell ref="A25:AM25"/>
    <mergeCell ref="A26:AM26"/>
    <mergeCell ref="A27:AM27"/>
  </mergeCells>
  <phoneticPr fontId="0" type="noConversion"/>
  <printOptions horizontalCentered="1"/>
  <pageMargins left="0" right="0" top="0.5" bottom="0" header="0" footer="0"/>
  <pageSetup paperSize="5" scale="6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O54"/>
  <sheetViews>
    <sheetView showGridLines="0" workbookViewId="0">
      <pane xSplit="1" ySplit="8" topLeftCell="B9" activePane="bottomRight" state="frozen"/>
      <selection activeCell="A3" sqref="A3"/>
      <selection pane="topRight" activeCell="A3" sqref="A3"/>
      <selection pane="bottomLeft" activeCell="A3" sqref="A3"/>
      <selection pane="bottomRight" activeCell="B9" sqref="B9"/>
    </sheetView>
  </sheetViews>
  <sheetFormatPr baseColWidth="10" defaultColWidth="9.1640625" defaultRowHeight="13" x14ac:dyDescent="0.15"/>
  <cols>
    <col min="1" max="1" width="22.1640625" style="22" customWidth="1"/>
    <col min="2" max="2" width="4.83203125" style="161" bestFit="1" customWidth="1"/>
    <col min="3" max="3" width="9.1640625" style="161"/>
    <col min="4" max="4" width="6.6640625" style="162" customWidth="1"/>
    <col min="5" max="5" width="5.33203125" style="161" customWidth="1"/>
    <col min="6" max="6" width="6" style="161" customWidth="1"/>
    <col min="7" max="7" width="4.83203125" style="163" bestFit="1" customWidth="1"/>
    <col min="8" max="8" width="8.6640625" style="163" bestFit="1" customWidth="1"/>
    <col min="9" max="9" width="6" style="164" customWidth="1"/>
    <col min="10" max="10" width="6.1640625" style="165" customWidth="1"/>
    <col min="11" max="11" width="6" style="161" customWidth="1"/>
    <col min="12" max="13" width="5.5" style="164" customWidth="1"/>
    <col min="14" max="14" width="6" style="162" customWidth="1"/>
    <col min="15" max="15" width="6.5" style="161" customWidth="1"/>
    <col min="16" max="16" width="7.5" style="164" customWidth="1"/>
    <col min="17" max="20" width="5.5" style="164" customWidth="1"/>
    <col min="21" max="21" width="4.83203125" style="161" bestFit="1" customWidth="1"/>
    <col min="22" max="22" width="8.6640625" style="161" bestFit="1" customWidth="1"/>
    <col min="23" max="23" width="6.5" style="162" customWidth="1"/>
    <col min="24" max="24" width="5.5" style="161" bestFit="1" customWidth="1"/>
    <col min="25" max="25" width="5.83203125" style="161" customWidth="1"/>
    <col min="26" max="26" width="4.83203125" style="163" bestFit="1" customWidth="1"/>
    <col min="27" max="27" width="8.6640625" style="163" bestFit="1" customWidth="1"/>
    <col min="28" max="28" width="6.5" style="164" customWidth="1"/>
    <col min="29" max="29" width="6.83203125" style="165" bestFit="1" customWidth="1"/>
    <col min="30" max="30" width="4.5" style="161" customWidth="1"/>
    <col min="31" max="32" width="6" style="164" customWidth="1"/>
    <col min="33" max="33" width="5.6640625" style="162" bestFit="1" customWidth="1"/>
    <col min="34" max="34" width="5.5" style="161" customWidth="1"/>
    <col min="35" max="35" width="9" style="165" bestFit="1" customWidth="1"/>
    <col min="36" max="39" width="5.5" style="165" customWidth="1"/>
    <col min="40" max="16384" width="9.1640625" style="22"/>
  </cols>
  <sheetData>
    <row r="1" spans="1:41" s="100" customFormat="1" ht="18" x14ac:dyDescent="0.2">
      <c r="A1" s="33" t="s">
        <v>32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</row>
    <row r="2" spans="1:41" s="100" customFormat="1" ht="16" x14ac:dyDescent="0.2">
      <c r="A2" s="36" t="s">
        <v>60</v>
      </c>
      <c r="B2" s="36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</row>
    <row r="3" spans="1:41" s="100" customFormat="1" ht="17" thickBot="1" x14ac:dyDescent="0.25">
      <c r="A3" s="101"/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</row>
    <row r="4" spans="1:41" s="168" customFormat="1" x14ac:dyDescent="0.15">
      <c r="A4" s="104" t="s">
        <v>34</v>
      </c>
      <c r="B4" s="105"/>
      <c r="C4" s="106" t="s">
        <v>163</v>
      </c>
      <c r="D4" s="107"/>
      <c r="E4" s="106"/>
      <c r="F4" s="106"/>
      <c r="G4" s="106"/>
      <c r="H4" s="106"/>
      <c r="I4" s="107"/>
      <c r="J4" s="107"/>
      <c r="K4" s="106"/>
      <c r="L4" s="107"/>
      <c r="M4" s="107"/>
      <c r="N4" s="107"/>
      <c r="O4" s="106"/>
      <c r="P4" s="108"/>
      <c r="Q4" s="107"/>
      <c r="R4" s="107"/>
      <c r="S4" s="107"/>
      <c r="T4" s="107"/>
      <c r="U4" s="105"/>
      <c r="V4" s="106"/>
      <c r="W4" s="107"/>
      <c r="X4" s="106"/>
      <c r="Y4" s="106"/>
      <c r="Z4" s="106"/>
      <c r="AA4" s="106"/>
      <c r="AB4" s="107"/>
      <c r="AC4" s="107"/>
      <c r="AD4" s="106"/>
      <c r="AE4" s="107"/>
      <c r="AF4" s="107"/>
      <c r="AG4" s="107"/>
      <c r="AH4" s="106"/>
      <c r="AI4" s="108"/>
      <c r="AJ4" s="107"/>
      <c r="AK4" s="107"/>
      <c r="AL4" s="107"/>
      <c r="AM4" s="108"/>
    </row>
    <row r="5" spans="1:41" s="168" customFormat="1" x14ac:dyDescent="0.15">
      <c r="A5" s="110"/>
      <c r="B5" s="111"/>
      <c r="C5" s="112"/>
      <c r="D5" s="113"/>
      <c r="E5" s="112"/>
      <c r="F5" s="112"/>
      <c r="G5" s="114"/>
      <c r="H5" s="114"/>
      <c r="I5" s="115"/>
      <c r="J5" s="115"/>
      <c r="K5" s="112"/>
      <c r="L5" s="115"/>
      <c r="M5" s="115"/>
      <c r="N5" s="113"/>
      <c r="O5" s="112"/>
      <c r="P5" s="115"/>
      <c r="Q5" s="115"/>
      <c r="R5" s="115"/>
      <c r="S5" s="115"/>
      <c r="T5" s="115"/>
      <c r="U5" s="112"/>
      <c r="V5" s="112"/>
      <c r="W5" s="113"/>
      <c r="X5" s="112"/>
      <c r="Y5" s="112"/>
      <c r="Z5" s="114"/>
      <c r="AA5" s="114"/>
      <c r="AB5" s="115"/>
      <c r="AC5" s="115"/>
      <c r="AD5" s="112"/>
      <c r="AE5" s="115"/>
      <c r="AF5" s="115"/>
      <c r="AG5" s="113"/>
      <c r="AH5" s="112"/>
      <c r="AI5" s="115"/>
      <c r="AJ5" s="115"/>
      <c r="AK5" s="115"/>
      <c r="AL5" s="115"/>
      <c r="AM5" s="116"/>
    </row>
    <row r="6" spans="1:41" s="168" customFormat="1" x14ac:dyDescent="0.15">
      <c r="A6" s="117"/>
      <c r="B6" s="253" t="s">
        <v>45</v>
      </c>
      <c r="C6" s="254"/>
      <c r="D6" s="255"/>
      <c r="E6" s="254"/>
      <c r="F6" s="254"/>
      <c r="G6" s="254"/>
      <c r="H6" s="254"/>
      <c r="I6" s="255"/>
      <c r="J6" s="255"/>
      <c r="K6" s="254"/>
      <c r="L6" s="255"/>
      <c r="M6" s="255"/>
      <c r="N6" s="255"/>
      <c r="O6" s="254"/>
      <c r="P6" s="313"/>
      <c r="Q6" s="314" t="s">
        <v>224</v>
      </c>
      <c r="R6" s="298"/>
      <c r="S6" s="298"/>
      <c r="T6" s="301"/>
      <c r="U6" s="254" t="s">
        <v>53</v>
      </c>
      <c r="V6" s="254"/>
      <c r="W6" s="255"/>
      <c r="X6" s="254"/>
      <c r="Y6" s="254"/>
      <c r="Z6" s="254"/>
      <c r="AA6" s="254"/>
      <c r="AB6" s="255"/>
      <c r="AC6" s="255"/>
      <c r="AD6" s="254"/>
      <c r="AE6" s="255"/>
      <c r="AF6" s="255"/>
      <c r="AG6" s="255"/>
      <c r="AH6" s="254"/>
      <c r="AI6" s="313"/>
      <c r="AJ6" s="314" t="s">
        <v>224</v>
      </c>
      <c r="AK6" s="298"/>
      <c r="AL6" s="298"/>
      <c r="AM6" s="301"/>
    </row>
    <row r="7" spans="1:41" ht="23" thickBot="1" x14ac:dyDescent="0.2">
      <c r="A7" s="118"/>
      <c r="B7" s="119" t="s">
        <v>55</v>
      </c>
      <c r="C7" s="120" t="s">
        <v>36</v>
      </c>
      <c r="D7" s="121" t="s">
        <v>37</v>
      </c>
      <c r="E7" s="120" t="s">
        <v>38</v>
      </c>
      <c r="F7" s="122" t="s">
        <v>56</v>
      </c>
      <c r="G7" s="119" t="s">
        <v>55</v>
      </c>
      <c r="H7" s="120" t="s">
        <v>41</v>
      </c>
      <c r="I7" s="121" t="s">
        <v>42</v>
      </c>
      <c r="J7" s="121" t="s">
        <v>43</v>
      </c>
      <c r="K7" s="122" t="s">
        <v>57</v>
      </c>
      <c r="L7" s="123" t="s">
        <v>77</v>
      </c>
      <c r="M7" s="387" t="s">
        <v>227</v>
      </c>
      <c r="N7" s="121" t="s">
        <v>164</v>
      </c>
      <c r="O7" s="121" t="s">
        <v>58</v>
      </c>
      <c r="P7" s="315" t="s">
        <v>59</v>
      </c>
      <c r="Q7" s="400" t="s">
        <v>37</v>
      </c>
      <c r="R7" s="398" t="s">
        <v>38</v>
      </c>
      <c r="S7" s="398" t="s">
        <v>42</v>
      </c>
      <c r="T7" s="399" t="s">
        <v>43</v>
      </c>
      <c r="U7" s="119" t="s">
        <v>55</v>
      </c>
      <c r="V7" s="120" t="s">
        <v>36</v>
      </c>
      <c r="W7" s="121" t="s">
        <v>37</v>
      </c>
      <c r="X7" s="120" t="s">
        <v>38</v>
      </c>
      <c r="Y7" s="122" t="s">
        <v>56</v>
      </c>
      <c r="Z7" s="119" t="s">
        <v>55</v>
      </c>
      <c r="AA7" s="120" t="s">
        <v>41</v>
      </c>
      <c r="AB7" s="121" t="s">
        <v>42</v>
      </c>
      <c r="AC7" s="121" t="s">
        <v>43</v>
      </c>
      <c r="AD7" s="122" t="s">
        <v>57</v>
      </c>
      <c r="AE7" s="123" t="s">
        <v>77</v>
      </c>
      <c r="AF7" s="387" t="s">
        <v>227</v>
      </c>
      <c r="AG7" s="260" t="s">
        <v>164</v>
      </c>
      <c r="AH7" s="260" t="s">
        <v>58</v>
      </c>
      <c r="AI7" s="315" t="s">
        <v>59</v>
      </c>
      <c r="AJ7" s="400" t="s">
        <v>37</v>
      </c>
      <c r="AK7" s="398" t="s">
        <v>38</v>
      </c>
      <c r="AL7" s="398" t="s">
        <v>42</v>
      </c>
      <c r="AM7" s="399" t="s">
        <v>43</v>
      </c>
    </row>
    <row r="8" spans="1:41" s="169" customFormat="1" ht="15" customHeight="1" x14ac:dyDescent="0.15">
      <c r="A8" s="124" t="s">
        <v>46</v>
      </c>
      <c r="B8" s="125"/>
      <c r="C8" s="126">
        <v>19931546</v>
      </c>
      <c r="D8" s="127">
        <v>4</v>
      </c>
      <c r="E8" s="128"/>
      <c r="F8" s="129"/>
      <c r="G8" s="125"/>
      <c r="H8" s="126">
        <v>23751162</v>
      </c>
      <c r="I8" s="127">
        <v>12</v>
      </c>
      <c r="J8" s="128"/>
      <c r="K8" s="129"/>
      <c r="L8" s="287">
        <v>100</v>
      </c>
      <c r="M8" s="388">
        <v>100</v>
      </c>
      <c r="N8" s="256">
        <v>2771</v>
      </c>
      <c r="O8" s="256">
        <v>2771</v>
      </c>
      <c r="P8" s="353">
        <v>85.712999999999994</v>
      </c>
      <c r="Q8" s="366"/>
      <c r="R8" s="128"/>
      <c r="S8" s="127"/>
      <c r="T8" s="302"/>
      <c r="U8" s="125"/>
      <c r="V8" s="126">
        <v>9213191</v>
      </c>
      <c r="W8" s="127">
        <v>1</v>
      </c>
      <c r="X8" s="128"/>
      <c r="Y8" s="129"/>
      <c r="Z8" s="125"/>
      <c r="AA8" s="126">
        <v>11389916</v>
      </c>
      <c r="AB8" s="127">
        <v>13</v>
      </c>
      <c r="AC8" s="128"/>
      <c r="AD8" s="129"/>
      <c r="AE8" s="287">
        <v>100</v>
      </c>
      <c r="AF8" s="388">
        <v>100</v>
      </c>
      <c r="AG8" s="252">
        <v>1337.5</v>
      </c>
      <c r="AH8" s="252">
        <v>1337.5</v>
      </c>
      <c r="AI8" s="316">
        <v>85.157000000000011</v>
      </c>
      <c r="AJ8" s="366"/>
      <c r="AK8" s="128"/>
      <c r="AL8" s="127"/>
      <c r="AM8" s="302"/>
    </row>
    <row r="9" spans="1:41" s="174" customFormat="1" ht="15" customHeight="1" x14ac:dyDescent="0.15">
      <c r="A9" s="365"/>
      <c r="B9" s="80"/>
      <c r="C9" s="170"/>
      <c r="D9" s="171"/>
      <c r="E9" s="171"/>
      <c r="F9" s="172"/>
      <c r="G9" s="173"/>
      <c r="H9" s="170"/>
      <c r="I9" s="171"/>
      <c r="J9" s="171"/>
      <c r="K9" s="172"/>
      <c r="L9" s="171"/>
      <c r="M9" s="171"/>
      <c r="N9" s="257"/>
      <c r="O9" s="257"/>
      <c r="P9" s="367"/>
      <c r="Q9" s="377"/>
      <c r="R9" s="311"/>
      <c r="S9" s="311"/>
      <c r="T9" s="312"/>
      <c r="U9" s="80"/>
      <c r="V9" s="170"/>
      <c r="W9" s="171"/>
      <c r="X9" s="171"/>
      <c r="Y9" s="172"/>
      <c r="Z9" s="173"/>
      <c r="AA9" s="170"/>
      <c r="AB9" s="171"/>
      <c r="AC9" s="171"/>
      <c r="AD9" s="172"/>
      <c r="AE9" s="171"/>
      <c r="AF9" s="171"/>
      <c r="AG9" s="257"/>
      <c r="AH9" s="257"/>
      <c r="AI9" s="367"/>
      <c r="AJ9" s="377"/>
      <c r="AK9" s="311"/>
      <c r="AL9" s="311"/>
      <c r="AM9" s="312"/>
    </row>
    <row r="10" spans="1:41" s="175" customFormat="1" x14ac:dyDescent="0.15">
      <c r="A10" s="138" t="s">
        <v>48</v>
      </c>
      <c r="B10" s="139"/>
      <c r="C10" s="140">
        <v>3768342</v>
      </c>
      <c r="D10" s="141">
        <v>5</v>
      </c>
      <c r="E10" s="142">
        <v>18.899999999999999</v>
      </c>
      <c r="F10" s="143">
        <v>0.2</v>
      </c>
      <c r="G10" s="139"/>
      <c r="H10" s="140">
        <v>4626307.5</v>
      </c>
      <c r="I10" s="141">
        <v>10</v>
      </c>
      <c r="J10" s="142">
        <v>19</v>
      </c>
      <c r="K10" s="143">
        <v>-0.3</v>
      </c>
      <c r="L10" s="289">
        <v>99.9</v>
      </c>
      <c r="M10" s="389">
        <v>26.960904413566205</v>
      </c>
      <c r="N10" s="258">
        <v>2002</v>
      </c>
      <c r="O10" s="258">
        <v>2002</v>
      </c>
      <c r="P10" s="357">
        <v>23.109000000000002</v>
      </c>
      <c r="Q10" s="368"/>
      <c r="R10" s="369"/>
      <c r="S10" s="370"/>
      <c r="T10" s="371"/>
      <c r="U10" s="139"/>
      <c r="V10" s="140">
        <v>1970509</v>
      </c>
      <c r="W10" s="141">
        <v>4</v>
      </c>
      <c r="X10" s="142">
        <v>21.4</v>
      </c>
      <c r="Y10" s="143">
        <v>0.6</v>
      </c>
      <c r="Z10" s="139"/>
      <c r="AA10" s="140">
        <v>2349525</v>
      </c>
      <c r="AB10" s="141">
        <v>8</v>
      </c>
      <c r="AC10" s="142">
        <v>21</v>
      </c>
      <c r="AD10" s="143">
        <v>-1.1000000000000001</v>
      </c>
      <c r="AE10" s="289">
        <v>100</v>
      </c>
      <c r="AF10" s="389">
        <v>27.574949798607275</v>
      </c>
      <c r="AG10" s="258">
        <v>1000.6</v>
      </c>
      <c r="AH10" s="258">
        <v>1000.6</v>
      </c>
      <c r="AI10" s="357">
        <v>23.481999999999999</v>
      </c>
      <c r="AJ10" s="368"/>
      <c r="AK10" s="369"/>
      <c r="AL10" s="370"/>
      <c r="AM10" s="371"/>
      <c r="AO10" s="169"/>
    </row>
    <row r="11" spans="1:41" s="176" customFormat="1" x14ac:dyDescent="0.15">
      <c r="A11" s="145" t="s">
        <v>61</v>
      </c>
      <c r="B11" s="146">
        <v>1</v>
      </c>
      <c r="C11" s="147">
        <v>1951722</v>
      </c>
      <c r="D11" s="148">
        <v>13.2</v>
      </c>
      <c r="E11" s="149">
        <v>51.8</v>
      </c>
      <c r="F11" s="150">
        <v>3.7</v>
      </c>
      <c r="G11" s="146">
        <v>1</v>
      </c>
      <c r="H11" s="147">
        <v>2521790</v>
      </c>
      <c r="I11" s="148">
        <v>17.399999999999999</v>
      </c>
      <c r="J11" s="149">
        <v>54.5</v>
      </c>
      <c r="K11" s="150">
        <v>3.5</v>
      </c>
      <c r="L11" s="290">
        <v>99.7</v>
      </c>
      <c r="M11" s="390">
        <v>42.090576139166551</v>
      </c>
      <c r="N11" s="259">
        <v>2222</v>
      </c>
      <c r="O11" s="259">
        <v>2222</v>
      </c>
      <c r="P11" s="359">
        <v>11.347999999999999</v>
      </c>
      <c r="Q11" s="360"/>
      <c r="R11" s="348"/>
      <c r="S11" s="347"/>
      <c r="T11" s="349"/>
      <c r="U11" s="146">
        <v>1</v>
      </c>
      <c r="V11" s="147">
        <v>1038708</v>
      </c>
      <c r="W11" s="148">
        <v>11.9</v>
      </c>
      <c r="X11" s="149">
        <v>52.7</v>
      </c>
      <c r="Y11" s="150">
        <v>3.7</v>
      </c>
      <c r="Z11" s="146">
        <v>1</v>
      </c>
      <c r="AA11" s="147">
        <v>1311627</v>
      </c>
      <c r="AB11" s="148">
        <v>17.600000000000001</v>
      </c>
      <c r="AC11" s="149">
        <v>55.8</v>
      </c>
      <c r="AD11" s="150">
        <v>4.5999999999999996</v>
      </c>
      <c r="AE11" s="290">
        <v>99</v>
      </c>
      <c r="AF11" s="390">
        <v>47.499633165829145</v>
      </c>
      <c r="AG11" s="259">
        <v>1001</v>
      </c>
      <c r="AH11" s="259">
        <v>1001</v>
      </c>
      <c r="AI11" s="359">
        <v>13.097999999999999</v>
      </c>
      <c r="AJ11" s="360"/>
      <c r="AK11" s="348"/>
      <c r="AL11" s="347"/>
      <c r="AM11" s="349"/>
      <c r="AO11" s="169"/>
    </row>
    <row r="12" spans="1:41" s="174" customFormat="1" x14ac:dyDescent="0.15">
      <c r="A12" s="152" t="s">
        <v>62</v>
      </c>
      <c r="B12" s="318">
        <v>2</v>
      </c>
      <c r="C12" s="319">
        <v>650341</v>
      </c>
      <c r="D12" s="320">
        <v>-15.4</v>
      </c>
      <c r="E12" s="321">
        <v>17.3</v>
      </c>
      <c r="F12" s="322">
        <v>-4.2</v>
      </c>
      <c r="G12" s="318">
        <v>2</v>
      </c>
      <c r="H12" s="319">
        <v>837977</v>
      </c>
      <c r="I12" s="320">
        <v>2.2000000000000002</v>
      </c>
      <c r="J12" s="321">
        <v>18.100000000000001</v>
      </c>
      <c r="K12" s="322">
        <v>-1.3</v>
      </c>
      <c r="L12" s="323">
        <v>94.7</v>
      </c>
      <c r="M12" s="391">
        <v>8.1451273529793582</v>
      </c>
      <c r="N12" s="364">
        <v>3816</v>
      </c>
      <c r="O12" s="364">
        <v>3816</v>
      </c>
      <c r="P12" s="361">
        <v>2.1959999999999997</v>
      </c>
      <c r="Q12" s="360"/>
      <c r="R12" s="348"/>
      <c r="S12" s="347"/>
      <c r="T12" s="349"/>
      <c r="U12" s="318">
        <v>2</v>
      </c>
      <c r="V12" s="319">
        <v>326958</v>
      </c>
      <c r="W12" s="320">
        <v>-27.4</v>
      </c>
      <c r="X12" s="321">
        <v>16.600000000000001</v>
      </c>
      <c r="Y12" s="322">
        <v>-7.2</v>
      </c>
      <c r="Z12" s="318">
        <v>2</v>
      </c>
      <c r="AA12" s="319">
        <v>404434</v>
      </c>
      <c r="AB12" s="320">
        <v>-9.5</v>
      </c>
      <c r="AC12" s="321">
        <v>17.2</v>
      </c>
      <c r="AD12" s="322">
        <v>-3.3</v>
      </c>
      <c r="AE12" s="323">
        <v>98</v>
      </c>
      <c r="AF12" s="391">
        <v>7.7497874542202556</v>
      </c>
      <c r="AG12" s="364">
        <v>1893</v>
      </c>
      <c r="AH12" s="364">
        <v>1893</v>
      </c>
      <c r="AI12" s="361">
        <v>2.137</v>
      </c>
      <c r="AJ12" s="360"/>
      <c r="AK12" s="348"/>
      <c r="AL12" s="347"/>
      <c r="AM12" s="349"/>
      <c r="AO12" s="169"/>
    </row>
    <row r="13" spans="1:41" s="177" customFormat="1" x14ac:dyDescent="0.15">
      <c r="A13" s="152" t="s">
        <v>63</v>
      </c>
      <c r="B13" s="318">
        <v>3</v>
      </c>
      <c r="C13" s="319">
        <v>396660</v>
      </c>
      <c r="D13" s="320">
        <v>59.8</v>
      </c>
      <c r="E13" s="321">
        <v>10.5</v>
      </c>
      <c r="F13" s="322">
        <v>3.6</v>
      </c>
      <c r="G13" s="318">
        <v>5</v>
      </c>
      <c r="H13" s="319">
        <v>265197</v>
      </c>
      <c r="I13" s="320">
        <v>63.3</v>
      </c>
      <c r="J13" s="321">
        <v>5.7</v>
      </c>
      <c r="K13" s="322">
        <v>1.9</v>
      </c>
      <c r="L13" s="323">
        <v>99.7</v>
      </c>
      <c r="M13" s="391">
        <v>10.56715292743087</v>
      </c>
      <c r="N13" s="364">
        <v>931</v>
      </c>
      <c r="O13" s="364">
        <v>931</v>
      </c>
      <c r="P13" s="361">
        <v>2.8489999999999998</v>
      </c>
      <c r="Q13" s="360"/>
      <c r="R13" s="348"/>
      <c r="S13" s="347"/>
      <c r="T13" s="349"/>
      <c r="U13" s="318">
        <v>3</v>
      </c>
      <c r="V13" s="319">
        <v>196570</v>
      </c>
      <c r="W13" s="320">
        <v>293.89999999999998</v>
      </c>
      <c r="X13" s="321">
        <v>10</v>
      </c>
      <c r="Y13" s="322">
        <v>7.3</v>
      </c>
      <c r="Z13" s="318">
        <v>5</v>
      </c>
      <c r="AA13" s="319">
        <v>132597</v>
      </c>
      <c r="AB13" s="320">
        <v>320.7</v>
      </c>
      <c r="AC13" s="321">
        <v>5.6</v>
      </c>
      <c r="AD13" s="322">
        <v>4.2</v>
      </c>
      <c r="AE13" s="323">
        <v>97</v>
      </c>
      <c r="AF13" s="391">
        <v>10.53129750447151</v>
      </c>
      <c r="AG13" s="364">
        <v>457</v>
      </c>
      <c r="AH13" s="364">
        <v>457</v>
      </c>
      <c r="AI13" s="361">
        <v>2.9039999999999999</v>
      </c>
      <c r="AJ13" s="360"/>
      <c r="AK13" s="348"/>
      <c r="AL13" s="347"/>
      <c r="AM13" s="349"/>
      <c r="AO13" s="169"/>
    </row>
    <row r="14" spans="1:41" s="174" customFormat="1" x14ac:dyDescent="0.15">
      <c r="A14" s="152" t="s">
        <v>64</v>
      </c>
      <c r="B14" s="318">
        <v>4</v>
      </c>
      <c r="C14" s="319">
        <v>293213</v>
      </c>
      <c r="D14" s="320">
        <v>-2.9</v>
      </c>
      <c r="E14" s="321">
        <v>7.8</v>
      </c>
      <c r="F14" s="322">
        <v>-0.7</v>
      </c>
      <c r="G14" s="318">
        <v>4</v>
      </c>
      <c r="H14" s="319">
        <v>293750</v>
      </c>
      <c r="I14" s="320">
        <v>9.1</v>
      </c>
      <c r="J14" s="321">
        <v>6.3</v>
      </c>
      <c r="K14" s="322">
        <v>0</v>
      </c>
      <c r="L14" s="323">
        <v>92.8</v>
      </c>
      <c r="M14" s="391">
        <v>4.5139435284953917</v>
      </c>
      <c r="N14" s="364">
        <v>2415</v>
      </c>
      <c r="O14" s="364">
        <v>2415</v>
      </c>
      <c r="P14" s="361">
        <v>1.2170000000000001</v>
      </c>
      <c r="Q14" s="360"/>
      <c r="R14" s="348"/>
      <c r="S14" s="347"/>
      <c r="T14" s="349"/>
      <c r="U14" s="318">
        <v>4</v>
      </c>
      <c r="V14" s="319">
        <v>170503</v>
      </c>
      <c r="W14" s="320">
        <v>-6.9</v>
      </c>
      <c r="X14" s="321">
        <v>8.6999999999999993</v>
      </c>
      <c r="Y14" s="322">
        <v>-1</v>
      </c>
      <c r="Z14" s="318">
        <v>3</v>
      </c>
      <c r="AA14" s="319">
        <v>278341</v>
      </c>
      <c r="AB14" s="320">
        <v>-5.6</v>
      </c>
      <c r="AC14" s="321">
        <v>11.8</v>
      </c>
      <c r="AD14" s="322">
        <v>-1.7</v>
      </c>
      <c r="AE14" s="323">
        <v>96</v>
      </c>
      <c r="AF14" s="391">
        <v>10.357226471339752</v>
      </c>
      <c r="AG14" s="364">
        <v>975</v>
      </c>
      <c r="AH14" s="364">
        <v>975</v>
      </c>
      <c r="AI14" s="361">
        <v>2.8560000000000003</v>
      </c>
      <c r="AJ14" s="360"/>
      <c r="AK14" s="348"/>
      <c r="AL14" s="347"/>
      <c r="AM14" s="349"/>
      <c r="AO14" s="169"/>
    </row>
    <row r="15" spans="1:41" s="174" customFormat="1" x14ac:dyDescent="0.15">
      <c r="A15" s="152" t="s">
        <v>65</v>
      </c>
      <c r="B15" s="318">
        <v>5</v>
      </c>
      <c r="C15" s="319">
        <v>290217</v>
      </c>
      <c r="D15" s="320">
        <v>-1.4</v>
      </c>
      <c r="E15" s="321">
        <v>7.7</v>
      </c>
      <c r="F15" s="322">
        <v>-0.5</v>
      </c>
      <c r="G15" s="318">
        <v>3</v>
      </c>
      <c r="H15" s="319">
        <v>503885</v>
      </c>
      <c r="I15" s="320">
        <v>-1.1000000000000001</v>
      </c>
      <c r="J15" s="321">
        <v>10.9</v>
      </c>
      <c r="K15" s="322">
        <v>-1.2</v>
      </c>
      <c r="L15" s="323">
        <v>99.7</v>
      </c>
      <c r="M15" s="391">
        <v>11.998855640659482</v>
      </c>
      <c r="N15" s="364">
        <v>1558</v>
      </c>
      <c r="O15" s="364">
        <v>1558</v>
      </c>
      <c r="P15" s="361">
        <v>3.2349999999999999</v>
      </c>
      <c r="Q15" s="372"/>
      <c r="R15" s="373"/>
      <c r="S15" s="374"/>
      <c r="T15" s="375"/>
      <c r="U15" s="318">
        <v>5</v>
      </c>
      <c r="V15" s="319">
        <v>141961</v>
      </c>
      <c r="W15" s="320">
        <v>-2.8</v>
      </c>
      <c r="X15" s="321">
        <v>7.2</v>
      </c>
      <c r="Y15" s="322">
        <v>-0.5</v>
      </c>
      <c r="Z15" s="318">
        <v>4</v>
      </c>
      <c r="AA15" s="319">
        <v>139292</v>
      </c>
      <c r="AB15" s="320">
        <v>4.2</v>
      </c>
      <c r="AC15" s="321">
        <v>5.9</v>
      </c>
      <c r="AD15" s="322">
        <v>-0.2</v>
      </c>
      <c r="AE15" s="323">
        <v>95</v>
      </c>
      <c r="AF15" s="391">
        <v>4.3880406268631296</v>
      </c>
      <c r="AG15" s="364">
        <v>1151</v>
      </c>
      <c r="AH15" s="364">
        <v>1151</v>
      </c>
      <c r="AI15" s="361">
        <v>1.21</v>
      </c>
      <c r="AJ15" s="372"/>
      <c r="AK15" s="373"/>
      <c r="AL15" s="374"/>
      <c r="AM15" s="375"/>
      <c r="AO15" s="169"/>
    </row>
    <row r="16" spans="1:41" s="182" customFormat="1" x14ac:dyDescent="0.15">
      <c r="A16" s="365"/>
      <c r="B16" s="80"/>
      <c r="C16" s="376"/>
      <c r="D16" s="171"/>
      <c r="E16" s="171"/>
      <c r="F16" s="172"/>
      <c r="G16" s="173"/>
      <c r="H16" s="170"/>
      <c r="I16" s="171"/>
      <c r="J16" s="171"/>
      <c r="K16" s="172"/>
      <c r="L16" s="171"/>
      <c r="M16" s="171"/>
      <c r="N16" s="257"/>
      <c r="O16" s="257"/>
      <c r="P16" s="367"/>
      <c r="Q16" s="377"/>
      <c r="R16" s="311"/>
      <c r="S16" s="311"/>
      <c r="T16" s="312"/>
      <c r="U16" s="80"/>
      <c r="V16" s="376"/>
      <c r="W16" s="171"/>
      <c r="X16" s="171"/>
      <c r="Y16" s="172"/>
      <c r="Z16" s="173"/>
      <c r="AA16" s="170"/>
      <c r="AB16" s="171"/>
      <c r="AC16" s="171"/>
      <c r="AD16" s="172"/>
      <c r="AE16" s="171"/>
      <c r="AF16" s="171"/>
      <c r="AG16" s="257"/>
      <c r="AH16" s="257"/>
      <c r="AI16" s="367"/>
      <c r="AJ16" s="377"/>
      <c r="AK16" s="311"/>
      <c r="AL16" s="311"/>
      <c r="AM16" s="312"/>
      <c r="AO16" s="169"/>
    </row>
    <row r="17" spans="1:41" s="175" customFormat="1" x14ac:dyDescent="0.15">
      <c r="A17" s="138" t="s">
        <v>49</v>
      </c>
      <c r="B17" s="139"/>
      <c r="C17" s="140">
        <v>2203345</v>
      </c>
      <c r="D17" s="141">
        <v>0</v>
      </c>
      <c r="E17" s="142">
        <v>11.1</v>
      </c>
      <c r="F17" s="143">
        <v>-0.4</v>
      </c>
      <c r="G17" s="139"/>
      <c r="H17" s="140">
        <v>4022702.8</v>
      </c>
      <c r="I17" s="141">
        <v>3</v>
      </c>
      <c r="J17" s="142">
        <v>17</v>
      </c>
      <c r="K17" s="143">
        <v>-1.4</v>
      </c>
      <c r="L17" s="289">
        <v>100</v>
      </c>
      <c r="M17" s="389">
        <v>16.992754891323369</v>
      </c>
      <c r="N17" s="258">
        <v>2761.8</v>
      </c>
      <c r="O17" s="258">
        <v>2761.8</v>
      </c>
      <c r="P17" s="357">
        <v>14.565</v>
      </c>
      <c r="Q17" s="368"/>
      <c r="R17" s="369"/>
      <c r="S17" s="370"/>
      <c r="T17" s="371"/>
      <c r="U17" s="139"/>
      <c r="V17" s="140">
        <v>938874</v>
      </c>
      <c r="W17" s="141">
        <v>-2</v>
      </c>
      <c r="X17" s="142">
        <v>10.199999999999999</v>
      </c>
      <c r="Y17" s="143">
        <v>-0.3</v>
      </c>
      <c r="Z17" s="139"/>
      <c r="AA17" s="140">
        <v>1772621</v>
      </c>
      <c r="AB17" s="141">
        <v>3</v>
      </c>
      <c r="AC17" s="142">
        <v>16</v>
      </c>
      <c r="AD17" s="143">
        <v>-1.6</v>
      </c>
      <c r="AE17" s="289">
        <v>100</v>
      </c>
      <c r="AF17" s="389">
        <v>16.832438906960085</v>
      </c>
      <c r="AG17" s="258">
        <v>1236.7</v>
      </c>
      <c r="AH17" s="258">
        <v>1236.7</v>
      </c>
      <c r="AI17" s="357">
        <v>14.334000000000001</v>
      </c>
      <c r="AJ17" s="368"/>
      <c r="AK17" s="369"/>
      <c r="AL17" s="370"/>
      <c r="AM17" s="371"/>
      <c r="AO17" s="169"/>
    </row>
    <row r="18" spans="1:41" s="176" customFormat="1" x14ac:dyDescent="0.15">
      <c r="A18" s="145" t="s">
        <v>61</v>
      </c>
      <c r="B18" s="146">
        <v>1</v>
      </c>
      <c r="C18" s="147">
        <v>758982</v>
      </c>
      <c r="D18" s="148">
        <v>-2.5</v>
      </c>
      <c r="E18" s="149">
        <v>34.4</v>
      </c>
      <c r="F18" s="150">
        <v>-1</v>
      </c>
      <c r="G18" s="146">
        <v>1</v>
      </c>
      <c r="H18" s="147">
        <v>1417511</v>
      </c>
      <c r="I18" s="148">
        <v>-3.2</v>
      </c>
      <c r="J18" s="149">
        <v>35.200000000000003</v>
      </c>
      <c r="K18" s="150">
        <v>-2.2999999999999998</v>
      </c>
      <c r="L18" s="290">
        <v>100</v>
      </c>
      <c r="M18" s="390">
        <v>26.343975283213183</v>
      </c>
      <c r="N18" s="259">
        <v>3695</v>
      </c>
      <c r="O18" s="259">
        <v>3695</v>
      </c>
      <c r="P18" s="359">
        <v>3.8369999999999997</v>
      </c>
      <c r="Q18" s="360"/>
      <c r="R18" s="348"/>
      <c r="S18" s="347"/>
      <c r="T18" s="349"/>
      <c r="U18" s="146">
        <v>1</v>
      </c>
      <c r="V18" s="147">
        <v>357118</v>
      </c>
      <c r="W18" s="148">
        <v>-0.6</v>
      </c>
      <c r="X18" s="149">
        <v>38</v>
      </c>
      <c r="Y18" s="150">
        <v>0.4</v>
      </c>
      <c r="Z18" s="146">
        <v>1</v>
      </c>
      <c r="AA18" s="147">
        <v>668476</v>
      </c>
      <c r="AB18" s="148">
        <v>0.9</v>
      </c>
      <c r="AC18" s="149">
        <v>37.700000000000003</v>
      </c>
      <c r="AD18" s="150">
        <v>-0.7</v>
      </c>
      <c r="AE18" s="290">
        <v>98</v>
      </c>
      <c r="AF18" s="390">
        <v>26.747593135203008</v>
      </c>
      <c r="AG18" s="259">
        <v>1743</v>
      </c>
      <c r="AH18" s="259">
        <v>1743</v>
      </c>
      <c r="AI18" s="359">
        <v>3.8339999999999996</v>
      </c>
      <c r="AJ18" s="360"/>
      <c r="AK18" s="348"/>
      <c r="AL18" s="347"/>
      <c r="AM18" s="349"/>
      <c r="AO18" s="169"/>
    </row>
    <row r="19" spans="1:41" s="174" customFormat="1" x14ac:dyDescent="0.15">
      <c r="A19" s="152" t="s">
        <v>62</v>
      </c>
      <c r="B19" s="318">
        <v>2</v>
      </c>
      <c r="C19" s="319">
        <v>672515</v>
      </c>
      <c r="D19" s="320">
        <v>-10.3</v>
      </c>
      <c r="E19" s="321">
        <v>30.5</v>
      </c>
      <c r="F19" s="322">
        <v>-3.7</v>
      </c>
      <c r="G19" s="318">
        <v>3</v>
      </c>
      <c r="H19" s="319">
        <v>1085652</v>
      </c>
      <c r="I19" s="320">
        <v>-1.5</v>
      </c>
      <c r="J19" s="321">
        <v>27</v>
      </c>
      <c r="K19" s="322">
        <v>-1.3</v>
      </c>
      <c r="L19" s="323">
        <v>99.3</v>
      </c>
      <c r="M19" s="391">
        <v>42.506007552351527</v>
      </c>
      <c r="N19" s="364">
        <v>1754</v>
      </c>
      <c r="O19" s="364">
        <v>1754</v>
      </c>
      <c r="P19" s="361">
        <v>6.1909999999999998</v>
      </c>
      <c r="Q19" s="360"/>
      <c r="R19" s="348"/>
      <c r="S19" s="347"/>
      <c r="T19" s="349"/>
      <c r="U19" s="318">
        <v>2</v>
      </c>
      <c r="V19" s="319">
        <v>275970</v>
      </c>
      <c r="W19" s="320">
        <v>9.1999999999999993</v>
      </c>
      <c r="X19" s="321">
        <v>29.4</v>
      </c>
      <c r="Y19" s="322">
        <v>2.9</v>
      </c>
      <c r="Z19" s="318">
        <v>2</v>
      </c>
      <c r="AA19" s="319">
        <v>570090</v>
      </c>
      <c r="AB19" s="320">
        <v>10.1</v>
      </c>
      <c r="AC19" s="321">
        <v>32.200000000000003</v>
      </c>
      <c r="AD19" s="322">
        <v>2.2000000000000002</v>
      </c>
      <c r="AE19" s="323">
        <v>97</v>
      </c>
      <c r="AF19" s="391">
        <v>13.324961629691639</v>
      </c>
      <c r="AG19" s="364">
        <v>2985</v>
      </c>
      <c r="AH19" s="364">
        <v>2985</v>
      </c>
      <c r="AI19" s="361">
        <v>1.91</v>
      </c>
      <c r="AJ19" s="360"/>
      <c r="AK19" s="348"/>
      <c r="AL19" s="347"/>
      <c r="AM19" s="349"/>
      <c r="AO19" s="169"/>
    </row>
    <row r="20" spans="1:41" s="177" customFormat="1" x14ac:dyDescent="0.15">
      <c r="A20" s="152" t="s">
        <v>63</v>
      </c>
      <c r="B20" s="318">
        <v>3</v>
      </c>
      <c r="C20" s="319">
        <v>629574</v>
      </c>
      <c r="D20" s="320">
        <v>17.5</v>
      </c>
      <c r="E20" s="321">
        <v>28.6</v>
      </c>
      <c r="F20" s="322">
        <v>4.2</v>
      </c>
      <c r="G20" s="318">
        <v>2</v>
      </c>
      <c r="H20" s="319">
        <v>1263039</v>
      </c>
      <c r="I20" s="320">
        <v>12.7</v>
      </c>
      <c r="J20" s="321">
        <v>31.4</v>
      </c>
      <c r="K20" s="322">
        <v>2.7</v>
      </c>
      <c r="L20" s="323">
        <v>99.5</v>
      </c>
      <c r="M20" s="391">
        <v>13.113628561620322</v>
      </c>
      <c r="N20" s="364">
        <v>6612</v>
      </c>
      <c r="O20" s="364">
        <v>6612</v>
      </c>
      <c r="P20" s="361">
        <v>1.91</v>
      </c>
      <c r="Q20" s="360"/>
      <c r="R20" s="348"/>
      <c r="S20" s="347"/>
      <c r="T20" s="349"/>
      <c r="U20" s="318">
        <v>3</v>
      </c>
      <c r="V20" s="319">
        <v>246806</v>
      </c>
      <c r="W20" s="320">
        <v>-15.3</v>
      </c>
      <c r="X20" s="321">
        <v>26.3</v>
      </c>
      <c r="Y20" s="322">
        <v>-4.3</v>
      </c>
      <c r="Z20" s="318">
        <v>3</v>
      </c>
      <c r="AA20" s="319">
        <v>426773</v>
      </c>
      <c r="AB20" s="320">
        <v>-6.5</v>
      </c>
      <c r="AC20" s="321">
        <v>24.1</v>
      </c>
      <c r="AD20" s="322">
        <v>-2.4</v>
      </c>
      <c r="AE20" s="323">
        <v>96</v>
      </c>
      <c r="AF20" s="391">
        <v>41.698060555323011</v>
      </c>
      <c r="AG20" s="364">
        <v>714</v>
      </c>
      <c r="AH20" s="364">
        <v>714</v>
      </c>
      <c r="AI20" s="361">
        <v>5.9770000000000003</v>
      </c>
      <c r="AJ20" s="360"/>
      <c r="AK20" s="348"/>
      <c r="AL20" s="347"/>
      <c r="AM20" s="349"/>
      <c r="AO20" s="169"/>
    </row>
    <row r="21" spans="1:41" s="174" customFormat="1" x14ac:dyDescent="0.15">
      <c r="A21" s="152" t="s">
        <v>64</v>
      </c>
      <c r="B21" s="318">
        <v>4</v>
      </c>
      <c r="C21" s="319">
        <v>81539</v>
      </c>
      <c r="D21" s="320">
        <v>-37</v>
      </c>
      <c r="E21" s="321">
        <v>3.7</v>
      </c>
      <c r="F21" s="322">
        <v>-2.2000000000000002</v>
      </c>
      <c r="G21" s="318">
        <v>4</v>
      </c>
      <c r="H21" s="319">
        <v>151275</v>
      </c>
      <c r="I21" s="320">
        <v>-28.9</v>
      </c>
      <c r="J21" s="321">
        <v>3.8</v>
      </c>
      <c r="K21" s="322">
        <v>-1.7</v>
      </c>
      <c r="L21" s="323">
        <v>99.8</v>
      </c>
      <c r="M21" s="391">
        <v>11.699279093717816</v>
      </c>
      <c r="N21" s="364">
        <v>888</v>
      </c>
      <c r="O21" s="364">
        <v>888</v>
      </c>
      <c r="P21" s="361">
        <v>1.704</v>
      </c>
      <c r="Q21" s="360"/>
      <c r="R21" s="348"/>
      <c r="S21" s="347"/>
      <c r="T21" s="349"/>
      <c r="U21" s="318">
        <v>4</v>
      </c>
      <c r="V21" s="319">
        <v>34447</v>
      </c>
      <c r="W21" s="320">
        <v>-30.5</v>
      </c>
      <c r="X21" s="321">
        <v>3.7</v>
      </c>
      <c r="Y21" s="322">
        <v>-1.5</v>
      </c>
      <c r="Z21" s="318">
        <v>4</v>
      </c>
      <c r="AA21" s="319">
        <v>62271</v>
      </c>
      <c r="AB21" s="320">
        <v>-28.4</v>
      </c>
      <c r="AC21" s="321">
        <v>3.5</v>
      </c>
      <c r="AD21" s="322">
        <v>-1.5</v>
      </c>
      <c r="AE21" s="323">
        <v>95</v>
      </c>
      <c r="AF21" s="391">
        <v>11.615738802846378</v>
      </c>
      <c r="AG21" s="364">
        <v>374</v>
      </c>
      <c r="AH21" s="364">
        <v>374</v>
      </c>
      <c r="AI21" s="361">
        <v>1.665</v>
      </c>
      <c r="AJ21" s="360"/>
      <c r="AK21" s="348"/>
      <c r="AL21" s="347"/>
      <c r="AM21" s="349"/>
      <c r="AO21" s="169"/>
    </row>
    <row r="22" spans="1:41" s="174" customFormat="1" x14ac:dyDescent="0.15">
      <c r="A22" s="152" t="s">
        <v>65</v>
      </c>
      <c r="B22" s="318">
        <v>5</v>
      </c>
      <c r="C22" s="319">
        <v>60735</v>
      </c>
      <c r="D22" s="320">
        <v>5376.6</v>
      </c>
      <c r="E22" s="321">
        <v>2.8</v>
      </c>
      <c r="F22" s="322">
        <v>2.7</v>
      </c>
      <c r="G22" s="318">
        <v>5</v>
      </c>
      <c r="H22" s="319">
        <v>105226</v>
      </c>
      <c r="I22" s="320">
        <v>5867.5</v>
      </c>
      <c r="J22" s="321">
        <v>2.6</v>
      </c>
      <c r="K22" s="322">
        <v>2.6</v>
      </c>
      <c r="L22" s="323">
        <v>99</v>
      </c>
      <c r="M22" s="391">
        <v>6.3439752832131822</v>
      </c>
      <c r="N22" s="364">
        <v>1139</v>
      </c>
      <c r="O22" s="364">
        <v>1139</v>
      </c>
      <c r="P22" s="361">
        <v>0.92400000000000004</v>
      </c>
      <c r="Q22" s="372"/>
      <c r="R22" s="373"/>
      <c r="S22" s="374"/>
      <c r="T22" s="375"/>
      <c r="U22" s="318">
        <v>5</v>
      </c>
      <c r="V22" s="319">
        <v>24533</v>
      </c>
      <c r="W22" s="320">
        <v>2112.1999999999998</v>
      </c>
      <c r="X22" s="321">
        <v>2.6</v>
      </c>
      <c r="Y22" s="322">
        <v>2.5</v>
      </c>
      <c r="Z22" s="318">
        <v>5</v>
      </c>
      <c r="AA22" s="319">
        <v>45011</v>
      </c>
      <c r="AB22" s="320">
        <v>2452.6</v>
      </c>
      <c r="AC22" s="321">
        <v>2.5</v>
      </c>
      <c r="AD22" s="322">
        <v>2.4</v>
      </c>
      <c r="AE22" s="323">
        <v>94</v>
      </c>
      <c r="AF22" s="391">
        <v>6.6136458769359558</v>
      </c>
      <c r="AG22" s="364">
        <v>475</v>
      </c>
      <c r="AH22" s="364">
        <v>475</v>
      </c>
      <c r="AI22" s="361">
        <v>0.94799999999999995</v>
      </c>
      <c r="AJ22" s="372"/>
      <c r="AK22" s="373"/>
      <c r="AL22" s="374"/>
      <c r="AM22" s="375"/>
      <c r="AO22" s="169"/>
    </row>
    <row r="23" spans="1:41" s="182" customFormat="1" x14ac:dyDescent="0.15">
      <c r="A23" s="365"/>
      <c r="B23" s="80"/>
      <c r="C23" s="170"/>
      <c r="D23" s="171"/>
      <c r="E23" s="171"/>
      <c r="F23" s="172"/>
      <c r="G23" s="173"/>
      <c r="H23" s="170"/>
      <c r="I23" s="171"/>
      <c r="J23" s="171"/>
      <c r="K23" s="172"/>
      <c r="L23" s="171"/>
      <c r="M23" s="171"/>
      <c r="N23" s="257"/>
      <c r="O23" s="257"/>
      <c r="P23" s="367"/>
      <c r="Q23" s="377"/>
      <c r="R23" s="311"/>
      <c r="S23" s="311"/>
      <c r="T23" s="312"/>
      <c r="U23" s="80"/>
      <c r="V23" s="170"/>
      <c r="W23" s="171"/>
      <c r="X23" s="171"/>
      <c r="Y23" s="172"/>
      <c r="Z23" s="173"/>
      <c r="AA23" s="170"/>
      <c r="AB23" s="171"/>
      <c r="AC23" s="171"/>
      <c r="AD23" s="172"/>
      <c r="AE23" s="171"/>
      <c r="AF23" s="171"/>
      <c r="AG23" s="257"/>
      <c r="AH23" s="257"/>
      <c r="AI23" s="367"/>
      <c r="AJ23" s="377"/>
      <c r="AK23" s="311"/>
      <c r="AL23" s="311"/>
      <c r="AM23" s="312"/>
      <c r="AO23" s="169"/>
    </row>
    <row r="24" spans="1:41" s="175" customFormat="1" x14ac:dyDescent="0.15">
      <c r="A24" s="138" t="s">
        <v>50</v>
      </c>
      <c r="B24" s="139"/>
      <c r="C24" s="140">
        <v>1799098</v>
      </c>
      <c r="D24" s="141">
        <v>14</v>
      </c>
      <c r="E24" s="142">
        <v>9</v>
      </c>
      <c r="F24" s="143">
        <v>0.8</v>
      </c>
      <c r="G24" s="139"/>
      <c r="H24" s="140">
        <v>2742680</v>
      </c>
      <c r="I24" s="141">
        <v>24</v>
      </c>
      <c r="J24" s="142">
        <v>12</v>
      </c>
      <c r="K24" s="143">
        <v>1.2</v>
      </c>
      <c r="L24" s="289">
        <v>99.7</v>
      </c>
      <c r="M24" s="389">
        <v>2.2540338105071576</v>
      </c>
      <c r="N24" s="258">
        <v>14196.1</v>
      </c>
      <c r="O24" s="258">
        <v>14196.1</v>
      </c>
      <c r="P24" s="357">
        <v>1.9319999999999999</v>
      </c>
      <c r="Q24" s="368"/>
      <c r="R24" s="369"/>
      <c r="S24" s="370"/>
      <c r="T24" s="371"/>
      <c r="U24" s="139"/>
      <c r="V24" s="140">
        <v>776244</v>
      </c>
      <c r="W24" s="141">
        <v>2</v>
      </c>
      <c r="X24" s="142">
        <v>8.4</v>
      </c>
      <c r="Y24" s="143">
        <v>0.1</v>
      </c>
      <c r="Z24" s="139"/>
      <c r="AA24" s="140">
        <v>1323723.3</v>
      </c>
      <c r="AB24" s="141">
        <v>25</v>
      </c>
      <c r="AC24" s="142">
        <v>12</v>
      </c>
      <c r="AD24" s="143">
        <v>1.1000000000000001</v>
      </c>
      <c r="AE24" s="289">
        <v>100</v>
      </c>
      <c r="AF24" s="389">
        <v>2.2581819462874453</v>
      </c>
      <c r="AG24" s="258">
        <v>6884</v>
      </c>
      <c r="AH24" s="258">
        <v>6884</v>
      </c>
      <c r="AI24" s="357">
        <v>1.923</v>
      </c>
      <c r="AJ24" s="368"/>
      <c r="AK24" s="369"/>
      <c r="AL24" s="370"/>
      <c r="AM24" s="371"/>
      <c r="AO24" s="169"/>
    </row>
    <row r="25" spans="1:41" s="176" customFormat="1" x14ac:dyDescent="0.15">
      <c r="A25" s="145" t="s">
        <v>61</v>
      </c>
      <c r="B25" s="146">
        <v>1</v>
      </c>
      <c r="C25" s="147">
        <v>1601423</v>
      </c>
      <c r="D25" s="148">
        <v>20.2</v>
      </c>
      <c r="E25" s="149">
        <v>89</v>
      </c>
      <c r="F25" s="150">
        <v>4.3</v>
      </c>
      <c r="G25" s="146">
        <v>1</v>
      </c>
      <c r="H25" s="147">
        <v>2366054</v>
      </c>
      <c r="I25" s="148">
        <v>29</v>
      </c>
      <c r="J25" s="149">
        <v>86.3</v>
      </c>
      <c r="K25" s="150">
        <v>3.3</v>
      </c>
      <c r="L25" s="290">
        <v>99.7</v>
      </c>
      <c r="M25" s="390">
        <v>51.552795031055901</v>
      </c>
      <c r="N25" s="259">
        <v>23753</v>
      </c>
      <c r="O25" s="259">
        <v>23753</v>
      </c>
      <c r="P25" s="359">
        <v>0.996</v>
      </c>
      <c r="Q25" s="360"/>
      <c r="R25" s="348"/>
      <c r="S25" s="347"/>
      <c r="T25" s="349"/>
      <c r="U25" s="146">
        <v>1</v>
      </c>
      <c r="V25" s="147">
        <v>697270</v>
      </c>
      <c r="W25" s="148">
        <v>8.1</v>
      </c>
      <c r="X25" s="149">
        <v>89.8</v>
      </c>
      <c r="Y25" s="150">
        <v>4.9000000000000004</v>
      </c>
      <c r="Z25" s="146">
        <v>1</v>
      </c>
      <c r="AA25" s="147">
        <v>1140670</v>
      </c>
      <c r="AB25" s="148">
        <v>30.2</v>
      </c>
      <c r="AC25" s="149">
        <v>86.2</v>
      </c>
      <c r="AD25" s="150">
        <v>3.4</v>
      </c>
      <c r="AE25" s="290">
        <v>97</v>
      </c>
      <c r="AF25" s="390">
        <v>51.794071762870509</v>
      </c>
      <c r="AG25" s="259">
        <v>11450</v>
      </c>
      <c r="AH25" s="259">
        <v>11450</v>
      </c>
      <c r="AI25" s="359">
        <v>0.996</v>
      </c>
      <c r="AJ25" s="360"/>
      <c r="AK25" s="348"/>
      <c r="AL25" s="347"/>
      <c r="AM25" s="349"/>
      <c r="AO25" s="169"/>
    </row>
    <row r="26" spans="1:41" s="174" customFormat="1" x14ac:dyDescent="0.15">
      <c r="A26" s="152" t="s">
        <v>62</v>
      </c>
      <c r="B26" s="318">
        <v>2</v>
      </c>
      <c r="C26" s="319">
        <v>185846</v>
      </c>
      <c r="D26" s="320">
        <v>-15.7</v>
      </c>
      <c r="E26" s="321">
        <v>10.3</v>
      </c>
      <c r="F26" s="322">
        <v>-3.7</v>
      </c>
      <c r="G26" s="318">
        <v>2</v>
      </c>
      <c r="H26" s="319">
        <v>362225</v>
      </c>
      <c r="I26" s="320">
        <v>2.2000000000000002</v>
      </c>
      <c r="J26" s="321">
        <v>13.2</v>
      </c>
      <c r="K26" s="322">
        <v>-2.8</v>
      </c>
      <c r="L26" s="323">
        <v>99.6</v>
      </c>
      <c r="M26" s="391">
        <v>47.929606625258799</v>
      </c>
      <c r="N26" s="364">
        <v>3912</v>
      </c>
      <c r="O26" s="364">
        <v>3912</v>
      </c>
      <c r="P26" s="361">
        <v>0.92599999999999993</v>
      </c>
      <c r="Q26" s="360"/>
      <c r="R26" s="348"/>
      <c r="S26" s="347"/>
      <c r="T26" s="349"/>
      <c r="U26" s="318">
        <v>2</v>
      </c>
      <c r="V26" s="319">
        <v>77934</v>
      </c>
      <c r="W26" s="320">
        <v>-26.3</v>
      </c>
      <c r="X26" s="321">
        <v>10</v>
      </c>
      <c r="Y26" s="322">
        <v>-3.9</v>
      </c>
      <c r="Z26" s="318">
        <v>2</v>
      </c>
      <c r="AA26" s="319">
        <v>180807</v>
      </c>
      <c r="AB26" s="320">
        <v>5</v>
      </c>
      <c r="AC26" s="321">
        <v>13.7</v>
      </c>
      <c r="AD26" s="322">
        <v>-2.6</v>
      </c>
      <c r="AE26" s="323">
        <v>96</v>
      </c>
      <c r="AF26" s="391">
        <v>48.049921996879874</v>
      </c>
      <c r="AG26" s="364">
        <v>1957</v>
      </c>
      <c r="AH26" s="364">
        <v>1957</v>
      </c>
      <c r="AI26" s="361">
        <v>0.92400000000000004</v>
      </c>
      <c r="AJ26" s="360"/>
      <c r="AK26" s="348"/>
      <c r="AL26" s="347"/>
      <c r="AM26" s="349"/>
      <c r="AO26" s="169"/>
    </row>
    <row r="27" spans="1:41" s="177" customFormat="1" x14ac:dyDescent="0.15">
      <c r="A27" s="152" t="s">
        <v>63</v>
      </c>
      <c r="B27" s="318">
        <v>3</v>
      </c>
      <c r="C27" s="319">
        <v>9824</v>
      </c>
      <c r="D27" s="320">
        <v>-37.299999999999997</v>
      </c>
      <c r="E27" s="321">
        <v>0.5</v>
      </c>
      <c r="F27" s="322">
        <v>-0.5</v>
      </c>
      <c r="G27" s="318">
        <v>3</v>
      </c>
      <c r="H27" s="319">
        <v>10886</v>
      </c>
      <c r="I27" s="320">
        <v>-33.200000000000003</v>
      </c>
      <c r="J27" s="321">
        <v>0.4</v>
      </c>
      <c r="K27" s="322">
        <v>-0.3</v>
      </c>
      <c r="L27" s="323">
        <v>93.3</v>
      </c>
      <c r="M27" s="391">
        <v>0.25879917184265011</v>
      </c>
      <c r="N27" s="364">
        <v>22680</v>
      </c>
      <c r="O27" s="364">
        <v>22680</v>
      </c>
      <c r="P27" s="361">
        <v>5.0000000000000001E-3</v>
      </c>
      <c r="Q27" s="360"/>
      <c r="R27" s="348"/>
      <c r="S27" s="347"/>
      <c r="T27" s="349"/>
      <c r="U27" s="318">
        <v>3</v>
      </c>
      <c r="V27" s="319">
        <v>1040</v>
      </c>
      <c r="W27" s="320">
        <v>-37.299999999999997</v>
      </c>
      <c r="X27" s="321">
        <v>0.1</v>
      </c>
      <c r="Y27" s="322">
        <v>-0.1</v>
      </c>
      <c r="Z27" s="318">
        <v>3</v>
      </c>
      <c r="AA27" s="319">
        <v>2246</v>
      </c>
      <c r="AB27" s="320">
        <v>2.5</v>
      </c>
      <c r="AC27" s="321">
        <v>0.2</v>
      </c>
      <c r="AD27" s="322">
        <v>0</v>
      </c>
      <c r="AE27" s="323">
        <v>95</v>
      </c>
      <c r="AF27" s="391">
        <v>0.15600624024960999</v>
      </c>
      <c r="AG27" s="364">
        <v>8320</v>
      </c>
      <c r="AH27" s="364">
        <v>8320</v>
      </c>
      <c r="AI27" s="361">
        <v>3.0000000000000001E-3</v>
      </c>
      <c r="AJ27" s="360"/>
      <c r="AK27" s="348"/>
      <c r="AL27" s="347"/>
      <c r="AM27" s="349"/>
      <c r="AO27" s="169"/>
    </row>
    <row r="28" spans="1:41" s="174" customFormat="1" x14ac:dyDescent="0.15">
      <c r="A28" s="152" t="s">
        <v>64</v>
      </c>
      <c r="B28" s="318">
        <v>4</v>
      </c>
      <c r="C28" s="319">
        <v>1909</v>
      </c>
      <c r="D28" s="320">
        <v>-44.3</v>
      </c>
      <c r="E28" s="321">
        <v>0.1</v>
      </c>
      <c r="F28" s="322">
        <v>-0.1</v>
      </c>
      <c r="G28" s="318">
        <v>4</v>
      </c>
      <c r="H28" s="319">
        <v>3393</v>
      </c>
      <c r="I28" s="320">
        <v>-26.5</v>
      </c>
      <c r="J28" s="321">
        <v>0.1</v>
      </c>
      <c r="K28" s="322">
        <v>-0.1</v>
      </c>
      <c r="L28" s="323">
        <v>79.3</v>
      </c>
      <c r="M28" s="391">
        <v>0.25879917184265011</v>
      </c>
      <c r="N28" s="364">
        <v>7070</v>
      </c>
      <c r="O28" s="364">
        <v>7070</v>
      </c>
      <c r="P28" s="361">
        <v>5.0000000000000001E-3</v>
      </c>
      <c r="Q28" s="360"/>
      <c r="R28" s="348"/>
      <c r="S28" s="347"/>
      <c r="T28" s="349"/>
      <c r="U28" s="318">
        <v>4</v>
      </c>
      <c r="V28" s="319">
        <v>0</v>
      </c>
      <c r="W28" s="320">
        <v>-100</v>
      </c>
      <c r="X28" s="321">
        <v>0</v>
      </c>
      <c r="Y28" s="322">
        <v>-0.9</v>
      </c>
      <c r="Z28" s="318">
        <v>4</v>
      </c>
      <c r="AA28" s="319">
        <v>0</v>
      </c>
      <c r="AB28" s="320">
        <v>-100</v>
      </c>
      <c r="AC28" s="321">
        <v>0</v>
      </c>
      <c r="AD28" s="322">
        <v>-0.7</v>
      </c>
      <c r="AE28" s="323">
        <v>94</v>
      </c>
      <c r="AF28" s="391">
        <v>0</v>
      </c>
      <c r="AG28" s="364" t="s">
        <v>66</v>
      </c>
      <c r="AH28" s="364" t="s">
        <v>66</v>
      </c>
      <c r="AI28" s="361">
        <v>0</v>
      </c>
      <c r="AJ28" s="360"/>
      <c r="AK28" s="348"/>
      <c r="AL28" s="347"/>
      <c r="AM28" s="349"/>
      <c r="AO28" s="169"/>
    </row>
    <row r="29" spans="1:41" s="174" customFormat="1" x14ac:dyDescent="0.15">
      <c r="A29" s="152" t="s">
        <v>65</v>
      </c>
      <c r="B29" s="318">
        <v>5</v>
      </c>
      <c r="C29" s="319">
        <v>96</v>
      </c>
      <c r="D29" s="320">
        <v>0</v>
      </c>
      <c r="E29" s="321">
        <v>0</v>
      </c>
      <c r="F29" s="322">
        <v>0</v>
      </c>
      <c r="G29" s="318">
        <v>5</v>
      </c>
      <c r="H29" s="319">
        <v>122</v>
      </c>
      <c r="I29" s="320">
        <v>0</v>
      </c>
      <c r="J29" s="321">
        <v>0</v>
      </c>
      <c r="K29" s="322">
        <v>0</v>
      </c>
      <c r="L29" s="323">
        <v>20.9</v>
      </c>
      <c r="M29" s="391">
        <v>0</v>
      </c>
      <c r="N29" s="364">
        <v>6096</v>
      </c>
      <c r="O29" s="364">
        <v>6096</v>
      </c>
      <c r="P29" s="361">
        <v>0</v>
      </c>
      <c r="Q29" s="372"/>
      <c r="R29" s="373"/>
      <c r="S29" s="374"/>
      <c r="T29" s="375"/>
      <c r="U29" s="318">
        <v>5</v>
      </c>
      <c r="V29" s="319">
        <v>0</v>
      </c>
      <c r="W29" s="320">
        <v>0</v>
      </c>
      <c r="X29" s="321">
        <v>0</v>
      </c>
      <c r="Y29" s="322">
        <v>0</v>
      </c>
      <c r="Z29" s="318">
        <v>5</v>
      </c>
      <c r="AA29" s="319">
        <v>0</v>
      </c>
      <c r="AB29" s="320">
        <v>0</v>
      </c>
      <c r="AC29" s="321">
        <v>0</v>
      </c>
      <c r="AD29" s="322">
        <v>0</v>
      </c>
      <c r="AE29" s="323">
        <v>93</v>
      </c>
      <c r="AF29" s="391">
        <v>0</v>
      </c>
      <c r="AG29" s="364" t="s">
        <v>66</v>
      </c>
      <c r="AH29" s="364" t="s">
        <v>66</v>
      </c>
      <c r="AI29" s="361" t="e">
        <v>#VALUE!</v>
      </c>
      <c r="AJ29" s="372"/>
      <c r="AK29" s="373"/>
      <c r="AL29" s="374"/>
      <c r="AM29" s="375"/>
      <c r="AO29" s="169"/>
    </row>
    <row r="30" spans="1:41" s="182" customFormat="1" x14ac:dyDescent="0.15">
      <c r="A30" s="365"/>
      <c r="B30" s="80"/>
      <c r="C30" s="170"/>
      <c r="D30" s="171"/>
      <c r="E30" s="171"/>
      <c r="F30" s="172"/>
      <c r="G30" s="173"/>
      <c r="H30" s="170"/>
      <c r="I30" s="171"/>
      <c r="J30" s="171"/>
      <c r="K30" s="172"/>
      <c r="L30" s="171"/>
      <c r="M30" s="171"/>
      <c r="N30" s="257"/>
      <c r="O30" s="257"/>
      <c r="P30" s="367"/>
      <c r="Q30" s="377"/>
      <c r="R30" s="311"/>
      <c r="S30" s="311"/>
      <c r="T30" s="312"/>
      <c r="U30" s="80"/>
      <c r="V30" s="170"/>
      <c r="W30" s="171"/>
      <c r="X30" s="171"/>
      <c r="Y30" s="172"/>
      <c r="Z30" s="173"/>
      <c r="AA30" s="170"/>
      <c r="AB30" s="171"/>
      <c r="AC30" s="171"/>
      <c r="AD30" s="172"/>
      <c r="AE30" s="171"/>
      <c r="AF30" s="171"/>
      <c r="AG30" s="257"/>
      <c r="AH30" s="257"/>
      <c r="AI30" s="367"/>
      <c r="AJ30" s="377"/>
      <c r="AK30" s="311"/>
      <c r="AL30" s="311"/>
      <c r="AM30" s="312"/>
      <c r="AO30" s="169"/>
    </row>
    <row r="31" spans="1:41" s="175" customFormat="1" x14ac:dyDescent="0.15">
      <c r="A31" s="138" t="s">
        <v>51</v>
      </c>
      <c r="B31" s="139"/>
      <c r="C31" s="140">
        <v>108820</v>
      </c>
      <c r="D31" s="141">
        <v>-6</v>
      </c>
      <c r="E31" s="142">
        <v>0.6</v>
      </c>
      <c r="F31" s="143">
        <v>-0.1</v>
      </c>
      <c r="G31" s="139"/>
      <c r="H31" s="140">
        <v>166070.9</v>
      </c>
      <c r="I31" s="141">
        <v>-4</v>
      </c>
      <c r="J31" s="142">
        <v>1</v>
      </c>
      <c r="K31" s="143">
        <v>-0.1</v>
      </c>
      <c r="L31" s="289">
        <v>99.9</v>
      </c>
      <c r="M31" s="389">
        <v>2.7323743189481178</v>
      </c>
      <c r="N31" s="258">
        <v>709.2</v>
      </c>
      <c r="O31" s="258">
        <v>709.2</v>
      </c>
      <c r="P31" s="357">
        <v>2.3420000000000001</v>
      </c>
      <c r="Q31" s="368"/>
      <c r="R31" s="369"/>
      <c r="S31" s="370"/>
      <c r="T31" s="371"/>
      <c r="U31" s="139"/>
      <c r="V31" s="140">
        <v>50492</v>
      </c>
      <c r="W31" s="141">
        <v>-6</v>
      </c>
      <c r="X31" s="142">
        <v>0.6</v>
      </c>
      <c r="Y31" s="143">
        <v>0</v>
      </c>
      <c r="Z31" s="139"/>
      <c r="AA31" s="140">
        <v>76895.7</v>
      </c>
      <c r="AB31" s="141">
        <v>-5</v>
      </c>
      <c r="AC31" s="142">
        <v>1</v>
      </c>
      <c r="AD31" s="143">
        <v>-0.1</v>
      </c>
      <c r="AE31" s="289">
        <v>100</v>
      </c>
      <c r="AF31" s="389">
        <v>2.7372969926136426</v>
      </c>
      <c r="AG31" s="258">
        <v>330</v>
      </c>
      <c r="AH31" s="258">
        <v>330</v>
      </c>
      <c r="AI31" s="357">
        <v>2.331</v>
      </c>
      <c r="AJ31" s="368"/>
      <c r="AK31" s="369"/>
      <c r="AL31" s="370"/>
      <c r="AM31" s="371"/>
      <c r="AO31" s="169"/>
    </row>
    <row r="32" spans="1:41" s="176" customFormat="1" x14ac:dyDescent="0.15">
      <c r="A32" s="145" t="s">
        <v>61</v>
      </c>
      <c r="B32" s="146">
        <v>1</v>
      </c>
      <c r="C32" s="147">
        <v>75517</v>
      </c>
      <c r="D32" s="148">
        <v>-1.7</v>
      </c>
      <c r="E32" s="149">
        <v>69.400000000000006</v>
      </c>
      <c r="F32" s="150">
        <v>2.9</v>
      </c>
      <c r="G32" s="146">
        <v>1</v>
      </c>
      <c r="H32" s="147">
        <v>84579</v>
      </c>
      <c r="I32" s="148">
        <v>-1.7</v>
      </c>
      <c r="J32" s="149">
        <v>50.9</v>
      </c>
      <c r="K32" s="150">
        <v>1.1000000000000001</v>
      </c>
      <c r="L32" s="290">
        <v>79.8</v>
      </c>
      <c r="M32" s="390">
        <v>40.691716481639624</v>
      </c>
      <c r="N32" s="259">
        <v>888</v>
      </c>
      <c r="O32" s="259">
        <v>888</v>
      </c>
      <c r="P32" s="359">
        <v>0.95299999999999996</v>
      </c>
      <c r="Q32" s="360"/>
      <c r="R32" s="348"/>
      <c r="S32" s="347"/>
      <c r="T32" s="349"/>
      <c r="U32" s="146">
        <v>1</v>
      </c>
      <c r="V32" s="147">
        <v>34994</v>
      </c>
      <c r="W32" s="148">
        <v>-4.2</v>
      </c>
      <c r="X32" s="149">
        <v>69.3</v>
      </c>
      <c r="Y32" s="150">
        <v>1.6</v>
      </c>
      <c r="Z32" s="146">
        <v>1</v>
      </c>
      <c r="AA32" s="147">
        <v>39193</v>
      </c>
      <c r="AB32" s="148">
        <v>-4.2</v>
      </c>
      <c r="AC32" s="149">
        <v>51</v>
      </c>
      <c r="AD32" s="150">
        <v>0.4</v>
      </c>
      <c r="AE32" s="290">
        <v>78</v>
      </c>
      <c r="AF32" s="390">
        <v>40.926640926640928</v>
      </c>
      <c r="AG32" s="259">
        <v>411</v>
      </c>
      <c r="AH32" s="259">
        <v>411</v>
      </c>
      <c r="AI32" s="359">
        <v>0.95400000000000007</v>
      </c>
      <c r="AJ32" s="360"/>
      <c r="AK32" s="348"/>
      <c r="AL32" s="347"/>
      <c r="AM32" s="349"/>
      <c r="AO32" s="169"/>
    </row>
    <row r="33" spans="1:41" s="174" customFormat="1" x14ac:dyDescent="0.15">
      <c r="A33" s="152" t="s">
        <v>62</v>
      </c>
      <c r="B33" s="318">
        <v>2</v>
      </c>
      <c r="C33" s="319">
        <v>24570</v>
      </c>
      <c r="D33" s="320">
        <v>-10.9</v>
      </c>
      <c r="E33" s="321">
        <v>22.6</v>
      </c>
      <c r="F33" s="322">
        <v>-1.3</v>
      </c>
      <c r="G33" s="318">
        <v>2</v>
      </c>
      <c r="H33" s="319">
        <v>63965</v>
      </c>
      <c r="I33" s="320">
        <v>-0.8</v>
      </c>
      <c r="J33" s="321">
        <v>38.5</v>
      </c>
      <c r="K33" s="322">
        <v>1.1000000000000001</v>
      </c>
      <c r="L33" s="323">
        <v>79</v>
      </c>
      <c r="M33" s="391">
        <v>36.763450042698551</v>
      </c>
      <c r="N33" s="364">
        <v>743</v>
      </c>
      <c r="O33" s="364">
        <v>743</v>
      </c>
      <c r="P33" s="361">
        <v>0.86099999999999999</v>
      </c>
      <c r="Q33" s="360"/>
      <c r="R33" s="348"/>
      <c r="S33" s="347"/>
      <c r="T33" s="349"/>
      <c r="U33" s="318">
        <v>2</v>
      </c>
      <c r="V33" s="319">
        <v>11317</v>
      </c>
      <c r="W33" s="320">
        <v>-5.3</v>
      </c>
      <c r="X33" s="321">
        <v>22.4</v>
      </c>
      <c r="Y33" s="322">
        <v>0.2</v>
      </c>
      <c r="Z33" s="318">
        <v>2</v>
      </c>
      <c r="AA33" s="319">
        <v>29302</v>
      </c>
      <c r="AB33" s="320">
        <v>0.3</v>
      </c>
      <c r="AC33" s="321">
        <v>38.1</v>
      </c>
      <c r="AD33" s="322">
        <v>2</v>
      </c>
      <c r="AE33" s="323">
        <v>77</v>
      </c>
      <c r="AF33" s="391">
        <v>36.55083655083655</v>
      </c>
      <c r="AG33" s="364">
        <v>344</v>
      </c>
      <c r="AH33" s="364">
        <v>344</v>
      </c>
      <c r="AI33" s="361">
        <v>0.85199999999999998</v>
      </c>
      <c r="AJ33" s="360"/>
      <c r="AK33" s="348"/>
      <c r="AL33" s="347"/>
      <c r="AM33" s="349"/>
      <c r="AO33" s="169"/>
    </row>
    <row r="34" spans="1:41" s="177" customFormat="1" x14ac:dyDescent="0.15">
      <c r="A34" s="152" t="s">
        <v>63</v>
      </c>
      <c r="B34" s="318">
        <v>3</v>
      </c>
      <c r="C34" s="319">
        <v>8733</v>
      </c>
      <c r="D34" s="320">
        <v>-21</v>
      </c>
      <c r="E34" s="321">
        <v>8</v>
      </c>
      <c r="F34" s="322">
        <v>-1.6</v>
      </c>
      <c r="G34" s="318">
        <v>3</v>
      </c>
      <c r="H34" s="319">
        <v>17526</v>
      </c>
      <c r="I34" s="320">
        <v>-20.3</v>
      </c>
      <c r="J34" s="321">
        <v>10.6</v>
      </c>
      <c r="K34" s="322">
        <v>-2.2000000000000002</v>
      </c>
      <c r="L34" s="323">
        <v>42.5</v>
      </c>
      <c r="M34" s="391">
        <v>22.544833475661825</v>
      </c>
      <c r="N34" s="364">
        <v>332</v>
      </c>
      <c r="O34" s="364">
        <v>332</v>
      </c>
      <c r="P34" s="361">
        <v>0.52800000000000002</v>
      </c>
      <c r="Q34" s="360"/>
      <c r="R34" s="348"/>
      <c r="S34" s="347"/>
      <c r="T34" s="349"/>
      <c r="U34" s="318">
        <v>3</v>
      </c>
      <c r="V34" s="319">
        <v>4181</v>
      </c>
      <c r="W34" s="320">
        <v>-23.1</v>
      </c>
      <c r="X34" s="321">
        <v>8.3000000000000007</v>
      </c>
      <c r="Y34" s="322">
        <v>-1.8</v>
      </c>
      <c r="Z34" s="318">
        <v>3</v>
      </c>
      <c r="AA34" s="319">
        <v>8401</v>
      </c>
      <c r="AB34" s="320">
        <v>-22.6</v>
      </c>
      <c r="AC34" s="321">
        <v>10.9</v>
      </c>
      <c r="AD34" s="322">
        <v>-2.5</v>
      </c>
      <c r="AE34" s="323">
        <v>76</v>
      </c>
      <c r="AF34" s="391">
        <v>22.522522522522522</v>
      </c>
      <c r="AG34" s="364">
        <v>160</v>
      </c>
      <c r="AH34" s="364">
        <v>160</v>
      </c>
      <c r="AI34" s="361">
        <v>0.52500000000000002</v>
      </c>
      <c r="AJ34" s="360"/>
      <c r="AK34" s="348"/>
      <c r="AL34" s="347"/>
      <c r="AM34" s="349"/>
      <c r="AO34" s="169"/>
    </row>
    <row r="35" spans="1:41" s="174" customFormat="1" x14ac:dyDescent="0.15">
      <c r="A35" s="152" t="s">
        <v>64</v>
      </c>
      <c r="B35" s="318">
        <v>4</v>
      </c>
      <c r="C35" s="319">
        <v>0</v>
      </c>
      <c r="D35" s="320">
        <v>-100</v>
      </c>
      <c r="E35" s="321">
        <v>0</v>
      </c>
      <c r="F35" s="322">
        <v>0</v>
      </c>
      <c r="G35" s="318">
        <v>4</v>
      </c>
      <c r="H35" s="319">
        <v>0</v>
      </c>
      <c r="I35" s="320">
        <v>-100</v>
      </c>
      <c r="J35" s="321">
        <v>0</v>
      </c>
      <c r="K35" s="322">
        <v>0</v>
      </c>
      <c r="L35" s="323">
        <v>51.4</v>
      </c>
      <c r="M35" s="391">
        <v>0</v>
      </c>
      <c r="N35" s="364" t="s">
        <v>66</v>
      </c>
      <c r="O35" s="364" t="s">
        <v>66</v>
      </c>
      <c r="P35" s="361">
        <v>0</v>
      </c>
      <c r="Q35" s="360"/>
      <c r="R35" s="348"/>
      <c r="S35" s="347"/>
      <c r="T35" s="349"/>
      <c r="U35" s="318">
        <v>4</v>
      </c>
      <c r="V35" s="319">
        <v>0</v>
      </c>
      <c r="W35" s="320" t="s">
        <v>66</v>
      </c>
      <c r="X35" s="321">
        <v>0</v>
      </c>
      <c r="Y35" s="322">
        <v>0</v>
      </c>
      <c r="Z35" s="318">
        <v>4</v>
      </c>
      <c r="AA35" s="319">
        <v>0</v>
      </c>
      <c r="AB35" s="320" t="s">
        <v>66</v>
      </c>
      <c r="AC35" s="321">
        <v>0</v>
      </c>
      <c r="AD35" s="322">
        <v>0</v>
      </c>
      <c r="AE35" s="323">
        <v>75</v>
      </c>
      <c r="AF35" s="391">
        <v>0</v>
      </c>
      <c r="AG35" s="364" t="s">
        <v>66</v>
      </c>
      <c r="AH35" s="364" t="s">
        <v>66</v>
      </c>
      <c r="AI35" s="361">
        <v>0</v>
      </c>
      <c r="AJ35" s="360"/>
      <c r="AK35" s="348"/>
      <c r="AL35" s="347"/>
      <c r="AM35" s="349"/>
      <c r="AO35" s="169"/>
    </row>
    <row r="36" spans="1:41" s="174" customFormat="1" x14ac:dyDescent="0.15">
      <c r="A36" s="152" t="s">
        <v>65</v>
      </c>
      <c r="B36" s="318">
        <v>5</v>
      </c>
      <c r="C36" s="319">
        <v>0</v>
      </c>
      <c r="D36" s="320">
        <v>-100</v>
      </c>
      <c r="E36" s="321">
        <v>0</v>
      </c>
      <c r="F36" s="322">
        <v>0</v>
      </c>
      <c r="G36" s="318">
        <v>5</v>
      </c>
      <c r="H36" s="319">
        <v>0</v>
      </c>
      <c r="I36" s="320">
        <v>-100</v>
      </c>
      <c r="J36" s="321">
        <v>0</v>
      </c>
      <c r="K36" s="322">
        <v>0</v>
      </c>
      <c r="L36" s="323">
        <v>0.5</v>
      </c>
      <c r="M36" s="391">
        <v>0</v>
      </c>
      <c r="N36" s="364" t="s">
        <v>66</v>
      </c>
      <c r="O36" s="364" t="s">
        <v>66</v>
      </c>
      <c r="P36" s="361">
        <v>0</v>
      </c>
      <c r="Q36" s="372"/>
      <c r="R36" s="373"/>
      <c r="S36" s="374"/>
      <c r="T36" s="375"/>
      <c r="U36" s="318">
        <v>5</v>
      </c>
      <c r="V36" s="319">
        <v>0</v>
      </c>
      <c r="W36" s="320">
        <v>-100</v>
      </c>
      <c r="X36" s="321">
        <v>0</v>
      </c>
      <c r="Y36" s="322">
        <v>0</v>
      </c>
      <c r="Z36" s="318">
        <v>5</v>
      </c>
      <c r="AA36" s="319">
        <v>0</v>
      </c>
      <c r="AB36" s="320">
        <v>-100</v>
      </c>
      <c r="AC36" s="321">
        <v>0</v>
      </c>
      <c r="AD36" s="322">
        <v>0</v>
      </c>
      <c r="AE36" s="323">
        <v>74</v>
      </c>
      <c r="AF36" s="391">
        <v>0</v>
      </c>
      <c r="AG36" s="364" t="s">
        <v>66</v>
      </c>
      <c r="AH36" s="364" t="s">
        <v>66</v>
      </c>
      <c r="AI36" s="361">
        <v>0</v>
      </c>
      <c r="AJ36" s="372"/>
      <c r="AK36" s="373"/>
      <c r="AL36" s="374"/>
      <c r="AM36" s="375"/>
      <c r="AO36" s="169"/>
    </row>
    <row r="37" spans="1:41" s="182" customFormat="1" x14ac:dyDescent="0.15">
      <c r="A37" s="365"/>
      <c r="B37" s="80"/>
      <c r="C37" s="170"/>
      <c r="D37" s="171"/>
      <c r="E37" s="171"/>
      <c r="F37" s="172"/>
      <c r="G37" s="173"/>
      <c r="H37" s="170"/>
      <c r="I37" s="171"/>
      <c r="J37" s="171"/>
      <c r="K37" s="172"/>
      <c r="L37" s="171"/>
      <c r="M37" s="171"/>
      <c r="N37" s="257"/>
      <c r="O37" s="257"/>
      <c r="P37" s="367"/>
      <c r="Q37" s="377"/>
      <c r="R37" s="311"/>
      <c r="S37" s="311"/>
      <c r="T37" s="312"/>
      <c r="U37" s="80"/>
      <c r="V37" s="170"/>
      <c r="W37" s="171"/>
      <c r="X37" s="171"/>
      <c r="Y37" s="172"/>
      <c r="Z37" s="173"/>
      <c r="AA37" s="170"/>
      <c r="AB37" s="171"/>
      <c r="AC37" s="171"/>
      <c r="AD37" s="172"/>
      <c r="AE37" s="171"/>
      <c r="AF37" s="171"/>
      <c r="AG37" s="257"/>
      <c r="AH37" s="257"/>
      <c r="AI37" s="367"/>
      <c r="AJ37" s="377"/>
      <c r="AK37" s="311"/>
      <c r="AL37" s="311"/>
      <c r="AM37" s="312"/>
      <c r="AO37" s="169"/>
    </row>
    <row r="38" spans="1:41" s="175" customFormat="1" x14ac:dyDescent="0.15">
      <c r="A38" s="138" t="s">
        <v>52</v>
      </c>
      <c r="B38" s="139"/>
      <c r="C38" s="140">
        <v>518077</v>
      </c>
      <c r="D38" s="141">
        <v>-8</v>
      </c>
      <c r="E38" s="142">
        <v>2.6</v>
      </c>
      <c r="F38" s="143">
        <v>-0.3</v>
      </c>
      <c r="G38" s="139"/>
      <c r="H38" s="140">
        <v>694139.2</v>
      </c>
      <c r="I38" s="141">
        <v>-3</v>
      </c>
      <c r="J38" s="142">
        <v>3</v>
      </c>
      <c r="K38" s="143">
        <v>-0.5</v>
      </c>
      <c r="L38" s="289">
        <v>99.7</v>
      </c>
      <c r="M38" s="389">
        <v>6.9394374248947068</v>
      </c>
      <c r="N38" s="258">
        <v>1166.9000000000001</v>
      </c>
      <c r="O38" s="258">
        <v>1166.9000000000001</v>
      </c>
      <c r="P38" s="357">
        <v>5.9479999999999995</v>
      </c>
      <c r="Q38" s="368"/>
      <c r="R38" s="369"/>
      <c r="S38" s="370"/>
      <c r="T38" s="371"/>
      <c r="U38" s="139"/>
      <c r="V38" s="140">
        <v>235180</v>
      </c>
      <c r="W38" s="141">
        <v>-7</v>
      </c>
      <c r="X38" s="142">
        <v>2.5</v>
      </c>
      <c r="Y38" s="143">
        <v>-0.2</v>
      </c>
      <c r="Z38" s="139"/>
      <c r="AA38" s="140">
        <v>324364.7</v>
      </c>
      <c r="AB38" s="141">
        <v>2</v>
      </c>
      <c r="AC38" s="142">
        <v>3</v>
      </c>
      <c r="AD38" s="143">
        <v>-0.3</v>
      </c>
      <c r="AE38" s="289">
        <v>100</v>
      </c>
      <c r="AF38" s="389">
        <v>7.001186044599975</v>
      </c>
      <c r="AG38" s="258">
        <v>544</v>
      </c>
      <c r="AH38" s="258">
        <v>544</v>
      </c>
      <c r="AI38" s="357">
        <v>5.9620000000000006</v>
      </c>
      <c r="AJ38" s="368"/>
      <c r="AK38" s="369"/>
      <c r="AL38" s="370"/>
      <c r="AM38" s="371"/>
      <c r="AO38" s="169"/>
    </row>
    <row r="39" spans="1:41" s="176" customFormat="1" x14ac:dyDescent="0.15">
      <c r="A39" s="145" t="s">
        <v>61</v>
      </c>
      <c r="B39" s="146">
        <v>1</v>
      </c>
      <c r="C39" s="147">
        <v>444948</v>
      </c>
      <c r="D39" s="148">
        <v>-7</v>
      </c>
      <c r="E39" s="149">
        <v>85.9</v>
      </c>
      <c r="F39" s="150">
        <v>1</v>
      </c>
      <c r="G39" s="146">
        <v>1</v>
      </c>
      <c r="H39" s="147">
        <v>634772</v>
      </c>
      <c r="I39" s="148">
        <v>-1.9</v>
      </c>
      <c r="J39" s="149">
        <v>91.4</v>
      </c>
      <c r="K39" s="150">
        <v>1.5</v>
      </c>
      <c r="L39" s="290">
        <v>99.7</v>
      </c>
      <c r="M39" s="390">
        <v>84.414929388029591</v>
      </c>
      <c r="N39" s="259">
        <v>1264</v>
      </c>
      <c r="O39" s="259">
        <v>1264</v>
      </c>
      <c r="P39" s="359">
        <v>5.0209999999999999</v>
      </c>
      <c r="Q39" s="360"/>
      <c r="R39" s="348"/>
      <c r="S39" s="347"/>
      <c r="T39" s="349"/>
      <c r="U39" s="146">
        <v>1</v>
      </c>
      <c r="V39" s="147">
        <v>202371</v>
      </c>
      <c r="W39" s="148">
        <v>-8.6</v>
      </c>
      <c r="X39" s="149">
        <v>86</v>
      </c>
      <c r="Y39" s="150">
        <v>-1.7</v>
      </c>
      <c r="Z39" s="146">
        <v>1</v>
      </c>
      <c r="AA39" s="147">
        <v>296923</v>
      </c>
      <c r="AB39" s="148">
        <v>0.8</v>
      </c>
      <c r="AC39" s="149">
        <v>91.5</v>
      </c>
      <c r="AD39" s="150">
        <v>-0.7</v>
      </c>
      <c r="AE39" s="290">
        <v>88</v>
      </c>
      <c r="AF39" s="390">
        <v>84.23347869842334</v>
      </c>
      <c r="AG39" s="259">
        <v>591</v>
      </c>
      <c r="AH39" s="259">
        <v>591</v>
      </c>
      <c r="AI39" s="359">
        <v>5.0220000000000002</v>
      </c>
      <c r="AJ39" s="360"/>
      <c r="AK39" s="348"/>
      <c r="AL39" s="347"/>
      <c r="AM39" s="349"/>
      <c r="AO39" s="169"/>
    </row>
    <row r="40" spans="1:41" s="174" customFormat="1" x14ac:dyDescent="0.15">
      <c r="A40" s="152" t="s">
        <v>62</v>
      </c>
      <c r="B40" s="318">
        <v>2</v>
      </c>
      <c r="C40" s="319">
        <v>72144</v>
      </c>
      <c r="D40" s="320">
        <v>-3.2</v>
      </c>
      <c r="E40" s="321">
        <v>13.9</v>
      </c>
      <c r="F40" s="322">
        <v>0.7</v>
      </c>
      <c r="G40" s="318">
        <v>2</v>
      </c>
      <c r="H40" s="319">
        <v>58074</v>
      </c>
      <c r="I40" s="320">
        <v>-6.3</v>
      </c>
      <c r="J40" s="321">
        <v>8.4</v>
      </c>
      <c r="K40" s="322">
        <v>-0.3</v>
      </c>
      <c r="L40" s="323">
        <v>99.6</v>
      </c>
      <c r="M40" s="391">
        <v>15.080699394754541</v>
      </c>
      <c r="N40" s="364">
        <v>647</v>
      </c>
      <c r="O40" s="364">
        <v>647</v>
      </c>
      <c r="P40" s="361">
        <v>0.89700000000000002</v>
      </c>
      <c r="Q40" s="360"/>
      <c r="R40" s="348"/>
      <c r="S40" s="347"/>
      <c r="T40" s="349"/>
      <c r="U40" s="318">
        <v>2</v>
      </c>
      <c r="V40" s="319">
        <v>32079</v>
      </c>
      <c r="W40" s="320">
        <v>6.9</v>
      </c>
      <c r="X40" s="321">
        <v>13.6</v>
      </c>
      <c r="Y40" s="322">
        <v>1.7</v>
      </c>
      <c r="Z40" s="318">
        <v>2</v>
      </c>
      <c r="AA40" s="319">
        <v>26445</v>
      </c>
      <c r="AB40" s="320">
        <v>10.1</v>
      </c>
      <c r="AC40" s="321">
        <v>8.1999999999999993</v>
      </c>
      <c r="AD40" s="322">
        <v>0.6</v>
      </c>
      <c r="AE40" s="323">
        <v>87</v>
      </c>
      <c r="AF40" s="391">
        <v>15.028513921502848</v>
      </c>
      <c r="AG40" s="364">
        <v>295</v>
      </c>
      <c r="AH40" s="364">
        <v>295</v>
      </c>
      <c r="AI40" s="361">
        <v>0.89599999999999991</v>
      </c>
      <c r="AJ40" s="360"/>
      <c r="AK40" s="348"/>
      <c r="AL40" s="347"/>
      <c r="AM40" s="349"/>
      <c r="AO40" s="169"/>
    </row>
    <row r="41" spans="1:41" s="177" customFormat="1" x14ac:dyDescent="0.15">
      <c r="A41" s="152" t="s">
        <v>63</v>
      </c>
      <c r="B41" s="318">
        <v>3</v>
      </c>
      <c r="C41" s="319">
        <v>855</v>
      </c>
      <c r="D41" s="320">
        <v>0</v>
      </c>
      <c r="E41" s="321">
        <v>0.2</v>
      </c>
      <c r="F41" s="322">
        <v>0.2</v>
      </c>
      <c r="G41" s="318">
        <v>3</v>
      </c>
      <c r="H41" s="319">
        <v>1164</v>
      </c>
      <c r="I41" s="320">
        <v>0</v>
      </c>
      <c r="J41" s="321">
        <v>0.2</v>
      </c>
      <c r="K41" s="322">
        <v>0.2</v>
      </c>
      <c r="L41" s="323">
        <v>93.3</v>
      </c>
      <c r="M41" s="391">
        <v>0.40349697377269672</v>
      </c>
      <c r="N41" s="364">
        <v>483</v>
      </c>
      <c r="O41" s="364">
        <v>483</v>
      </c>
      <c r="P41" s="361">
        <v>2.4E-2</v>
      </c>
      <c r="Q41" s="360"/>
      <c r="R41" s="348"/>
      <c r="S41" s="347"/>
      <c r="T41" s="349"/>
      <c r="U41" s="318">
        <v>3</v>
      </c>
      <c r="V41" s="319">
        <v>707</v>
      </c>
      <c r="W41" s="320">
        <v>0</v>
      </c>
      <c r="X41" s="321">
        <v>0.3</v>
      </c>
      <c r="Y41" s="322">
        <v>0.3</v>
      </c>
      <c r="Z41" s="318">
        <v>3</v>
      </c>
      <c r="AA41" s="319">
        <v>973</v>
      </c>
      <c r="AB41" s="320">
        <v>0</v>
      </c>
      <c r="AC41" s="321">
        <v>0.3</v>
      </c>
      <c r="AD41" s="322">
        <v>0.3</v>
      </c>
      <c r="AE41" s="323">
        <v>68</v>
      </c>
      <c r="AF41" s="391">
        <v>0.72123448507212329</v>
      </c>
      <c r="AG41" s="364">
        <v>224</v>
      </c>
      <c r="AH41" s="364">
        <v>224</v>
      </c>
      <c r="AI41" s="361">
        <v>4.2999999999999997E-2</v>
      </c>
      <c r="AJ41" s="360"/>
      <c r="AK41" s="348"/>
      <c r="AL41" s="347"/>
      <c r="AM41" s="349"/>
      <c r="AO41" s="169"/>
    </row>
    <row r="42" spans="1:41" s="174" customFormat="1" x14ac:dyDescent="0.15">
      <c r="A42" s="152" t="s">
        <v>64</v>
      </c>
      <c r="B42" s="318">
        <v>4</v>
      </c>
      <c r="C42" s="319">
        <v>130</v>
      </c>
      <c r="D42" s="320">
        <v>-98.8</v>
      </c>
      <c r="E42" s="321">
        <v>0</v>
      </c>
      <c r="F42" s="322">
        <v>-1.9</v>
      </c>
      <c r="G42" s="318">
        <v>4</v>
      </c>
      <c r="H42" s="319">
        <v>129</v>
      </c>
      <c r="I42" s="320">
        <v>-98.8</v>
      </c>
      <c r="J42" s="321">
        <v>0</v>
      </c>
      <c r="K42" s="322">
        <v>-1.4</v>
      </c>
      <c r="L42" s="323">
        <v>79.3</v>
      </c>
      <c r="M42" s="391">
        <v>0.10087424344317418</v>
      </c>
      <c r="N42" s="364">
        <v>235</v>
      </c>
      <c r="O42" s="364">
        <v>235</v>
      </c>
      <c r="P42" s="361">
        <v>6.0000000000000001E-3</v>
      </c>
      <c r="Q42" s="360"/>
      <c r="R42" s="348"/>
      <c r="S42" s="347"/>
      <c r="T42" s="349"/>
      <c r="U42" s="318">
        <v>4</v>
      </c>
      <c r="V42" s="319">
        <v>23</v>
      </c>
      <c r="W42" s="320">
        <v>-97.6</v>
      </c>
      <c r="X42" s="321">
        <v>0</v>
      </c>
      <c r="Y42" s="322">
        <v>-0.4</v>
      </c>
      <c r="Z42" s="318">
        <v>4</v>
      </c>
      <c r="AA42" s="319">
        <v>23</v>
      </c>
      <c r="AB42" s="320">
        <v>-97.2</v>
      </c>
      <c r="AC42" s="321">
        <v>0</v>
      </c>
      <c r="AD42" s="322">
        <v>-0.3</v>
      </c>
      <c r="AE42" s="323">
        <v>85</v>
      </c>
      <c r="AF42" s="391">
        <v>3.3545790003354573E-2</v>
      </c>
      <c r="AG42" s="364">
        <v>137</v>
      </c>
      <c r="AH42" s="364">
        <v>137</v>
      </c>
      <c r="AI42" s="361">
        <v>2E-3</v>
      </c>
      <c r="AJ42" s="360"/>
      <c r="AK42" s="348"/>
      <c r="AL42" s="347"/>
      <c r="AM42" s="349"/>
      <c r="AO42" s="169"/>
    </row>
    <row r="43" spans="1:41" s="174" customFormat="1" x14ac:dyDescent="0.15">
      <c r="A43" s="152" t="s">
        <v>65</v>
      </c>
      <c r="B43" s="318">
        <v>5</v>
      </c>
      <c r="C43" s="319">
        <v>0</v>
      </c>
      <c r="D43" s="320">
        <v>-100</v>
      </c>
      <c r="E43" s="321">
        <v>0</v>
      </c>
      <c r="F43" s="322">
        <v>0</v>
      </c>
      <c r="G43" s="318">
        <v>5</v>
      </c>
      <c r="H43" s="319">
        <v>0</v>
      </c>
      <c r="I43" s="320">
        <v>-100</v>
      </c>
      <c r="J43" s="321">
        <v>0</v>
      </c>
      <c r="K43" s="322">
        <v>0</v>
      </c>
      <c r="L43" s="323">
        <v>20.9</v>
      </c>
      <c r="M43" s="391">
        <v>0</v>
      </c>
      <c r="N43" s="364" t="s">
        <v>66</v>
      </c>
      <c r="O43" s="364" t="s">
        <v>66</v>
      </c>
      <c r="P43" s="361">
        <v>0</v>
      </c>
      <c r="Q43" s="372"/>
      <c r="R43" s="373"/>
      <c r="S43" s="374"/>
      <c r="T43" s="375"/>
      <c r="U43" s="318">
        <v>5</v>
      </c>
      <c r="V43" s="319">
        <v>0</v>
      </c>
      <c r="W43" s="320" t="s">
        <v>66</v>
      </c>
      <c r="X43" s="321">
        <v>0</v>
      </c>
      <c r="Y43" s="322">
        <v>0</v>
      </c>
      <c r="Z43" s="318">
        <v>5</v>
      </c>
      <c r="AA43" s="319">
        <v>0</v>
      </c>
      <c r="AB43" s="320" t="s">
        <v>66</v>
      </c>
      <c r="AC43" s="321">
        <v>0</v>
      </c>
      <c r="AD43" s="322">
        <v>0</v>
      </c>
      <c r="AE43" s="323">
        <v>55.000000000000007</v>
      </c>
      <c r="AF43" s="391">
        <v>0</v>
      </c>
      <c r="AG43" s="364" t="s">
        <v>66</v>
      </c>
      <c r="AH43" s="364" t="s">
        <v>66</v>
      </c>
      <c r="AI43" s="361">
        <v>0</v>
      </c>
      <c r="AJ43" s="372"/>
      <c r="AK43" s="373"/>
      <c r="AL43" s="374"/>
      <c r="AM43" s="375"/>
      <c r="AO43" s="169"/>
    </row>
    <row r="44" spans="1:41" s="182" customFormat="1" ht="14" thickBot="1" x14ac:dyDescent="0.2">
      <c r="A44" s="178"/>
      <c r="B44" s="179"/>
      <c r="C44" s="179"/>
      <c r="D44" s="180"/>
      <c r="E44" s="181"/>
      <c r="F44" s="180"/>
      <c r="G44" s="179"/>
      <c r="H44" s="179"/>
      <c r="I44" s="180"/>
      <c r="J44" s="181"/>
      <c r="K44" s="180"/>
      <c r="L44" s="179"/>
      <c r="M44" s="179"/>
      <c r="N44" s="180"/>
      <c r="O44" s="181"/>
      <c r="P44" s="181"/>
      <c r="Q44" s="181"/>
      <c r="R44" s="181"/>
      <c r="S44" s="181"/>
      <c r="T44" s="181"/>
      <c r="U44" s="179"/>
      <c r="V44" s="179"/>
      <c r="W44" s="180"/>
      <c r="X44" s="181"/>
      <c r="Y44" s="180"/>
      <c r="Z44" s="179"/>
      <c r="AA44" s="179"/>
      <c r="AB44" s="180"/>
      <c r="AC44" s="181"/>
      <c r="AD44" s="180"/>
      <c r="AE44" s="179"/>
      <c r="AF44" s="179"/>
      <c r="AG44" s="180"/>
      <c r="AH44" s="181"/>
      <c r="AI44" s="181"/>
      <c r="AJ44" s="181"/>
      <c r="AK44" s="181"/>
      <c r="AL44" s="181"/>
      <c r="AM44" s="317"/>
    </row>
    <row r="45" spans="1:41" s="168" customFormat="1" x14ac:dyDescent="0.15">
      <c r="A45" s="101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</row>
    <row r="46" spans="1:41" s="168" customFormat="1" x14ac:dyDescent="0.15">
      <c r="A46" s="155" t="s">
        <v>54</v>
      </c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</row>
    <row r="47" spans="1:41" s="168" customFormat="1" ht="15" x14ac:dyDescent="0.2">
      <c r="A47" s="445"/>
      <c r="B47" s="448"/>
      <c r="C47" s="448"/>
      <c r="D47" s="448"/>
      <c r="E47" s="448"/>
      <c r="F47" s="448"/>
      <c r="G47" s="448"/>
      <c r="H47" s="448"/>
      <c r="I47" s="448"/>
      <c r="J47" s="448"/>
      <c r="K47" s="448"/>
      <c r="L47" s="448"/>
      <c r="M47" s="448"/>
      <c r="N47" s="448"/>
      <c r="O47" s="448"/>
      <c r="P47" s="448"/>
      <c r="Q47" s="448"/>
      <c r="R47" s="448"/>
      <c r="S47" s="448"/>
      <c r="T47" s="448"/>
      <c r="U47" s="448"/>
      <c r="V47" s="448"/>
      <c r="W47" s="448"/>
      <c r="X47" s="448"/>
      <c r="Y47" s="448"/>
      <c r="Z47" s="448"/>
      <c r="AA47" s="448"/>
      <c r="AB47" s="448"/>
      <c r="AC47" s="448"/>
      <c r="AD47" s="448"/>
      <c r="AE47" s="448"/>
      <c r="AF47" s="448"/>
      <c r="AG47" s="448"/>
      <c r="AH47" s="448"/>
      <c r="AI47" s="448"/>
      <c r="AJ47" s="448"/>
      <c r="AK47" s="448"/>
      <c r="AL47" s="448"/>
      <c r="AM47" s="449"/>
    </row>
    <row r="48" spans="1:41" s="168" customFormat="1" ht="15" x14ac:dyDescent="0.2">
      <c r="A48" s="450"/>
      <c r="B48" s="452"/>
      <c r="C48" s="452"/>
      <c r="D48" s="452"/>
      <c r="E48" s="452"/>
      <c r="F48" s="452"/>
      <c r="G48" s="452"/>
      <c r="H48" s="452"/>
      <c r="I48" s="452"/>
      <c r="J48" s="452"/>
      <c r="K48" s="452"/>
      <c r="L48" s="452"/>
      <c r="M48" s="452"/>
      <c r="N48" s="452"/>
      <c r="O48" s="452"/>
      <c r="P48" s="452"/>
      <c r="Q48" s="452"/>
      <c r="R48" s="452"/>
      <c r="S48" s="452"/>
      <c r="T48" s="452"/>
      <c r="U48" s="452"/>
      <c r="V48" s="452"/>
      <c r="W48" s="452"/>
      <c r="X48" s="452"/>
      <c r="Y48" s="452"/>
      <c r="Z48" s="452"/>
      <c r="AA48" s="452"/>
      <c r="AB48" s="452"/>
      <c r="AC48" s="452"/>
      <c r="AD48" s="452"/>
      <c r="AE48" s="452"/>
      <c r="AF48" s="452"/>
      <c r="AG48" s="452"/>
      <c r="AH48" s="452"/>
      <c r="AI48" s="452"/>
      <c r="AJ48" s="452"/>
      <c r="AK48" s="452"/>
      <c r="AL48" s="452"/>
      <c r="AM48" s="453"/>
    </row>
    <row r="49" spans="1:39" s="168" customFormat="1" ht="15" x14ac:dyDescent="0.2">
      <c r="A49" s="450"/>
      <c r="B49" s="452"/>
      <c r="C49" s="452"/>
      <c r="D49" s="452"/>
      <c r="E49" s="452"/>
      <c r="F49" s="452"/>
      <c r="G49" s="452"/>
      <c r="H49" s="452"/>
      <c r="I49" s="452"/>
      <c r="J49" s="452"/>
      <c r="K49" s="452"/>
      <c r="L49" s="452"/>
      <c r="M49" s="452"/>
      <c r="N49" s="452"/>
      <c r="O49" s="452"/>
      <c r="P49" s="452"/>
      <c r="Q49" s="452"/>
      <c r="R49" s="452"/>
      <c r="S49" s="452"/>
      <c r="T49" s="452"/>
      <c r="U49" s="452"/>
      <c r="V49" s="452"/>
      <c r="W49" s="452"/>
      <c r="X49" s="452"/>
      <c r="Y49" s="452"/>
      <c r="Z49" s="452"/>
      <c r="AA49" s="452"/>
      <c r="AB49" s="452"/>
      <c r="AC49" s="452"/>
      <c r="AD49" s="452"/>
      <c r="AE49" s="452"/>
      <c r="AF49" s="452"/>
      <c r="AG49" s="452"/>
      <c r="AH49" s="452"/>
      <c r="AI49" s="452"/>
      <c r="AJ49" s="452"/>
      <c r="AK49" s="452"/>
      <c r="AL49" s="452"/>
      <c r="AM49" s="453"/>
    </row>
    <row r="50" spans="1:39" ht="15" customHeight="1" x14ac:dyDescent="0.2">
      <c r="A50" s="454"/>
      <c r="B50" s="456"/>
      <c r="C50" s="456"/>
      <c r="D50" s="456"/>
      <c r="E50" s="456"/>
      <c r="F50" s="456"/>
      <c r="G50" s="456"/>
      <c r="H50" s="456"/>
      <c r="I50" s="456"/>
      <c r="J50" s="456"/>
      <c r="K50" s="456"/>
      <c r="L50" s="456"/>
      <c r="M50" s="456"/>
      <c r="N50" s="456"/>
      <c r="O50" s="456"/>
      <c r="P50" s="456"/>
      <c r="Q50" s="456"/>
      <c r="R50" s="456"/>
      <c r="S50" s="456"/>
      <c r="T50" s="456"/>
      <c r="U50" s="456"/>
      <c r="V50" s="456"/>
      <c r="W50" s="456"/>
      <c r="X50" s="456"/>
      <c r="Y50" s="456"/>
      <c r="Z50" s="456"/>
      <c r="AA50" s="456"/>
      <c r="AB50" s="456"/>
      <c r="AC50" s="456"/>
      <c r="AD50" s="456"/>
      <c r="AE50" s="456"/>
      <c r="AF50" s="456"/>
      <c r="AG50" s="456"/>
      <c r="AH50" s="456"/>
      <c r="AI50" s="456"/>
      <c r="AJ50" s="456"/>
      <c r="AK50" s="456"/>
      <c r="AL50" s="456"/>
      <c r="AM50" s="457"/>
    </row>
    <row r="51" spans="1:39" ht="15" customHeight="1" x14ac:dyDescent="0.15">
      <c r="A51" s="41"/>
      <c r="B51" s="156"/>
      <c r="C51" s="156"/>
      <c r="D51" s="157"/>
      <c r="E51" s="156"/>
      <c r="F51" s="156"/>
      <c r="G51" s="158"/>
      <c r="H51" s="158"/>
      <c r="I51" s="159"/>
      <c r="J51" s="160"/>
      <c r="K51" s="156"/>
      <c r="L51" s="159"/>
      <c r="M51" s="159"/>
      <c r="N51" s="157"/>
      <c r="O51" s="156"/>
      <c r="P51" s="159"/>
      <c r="Q51" s="159"/>
      <c r="R51" s="159"/>
      <c r="S51" s="159"/>
      <c r="T51" s="159"/>
      <c r="U51" s="156"/>
      <c r="V51" s="156"/>
      <c r="W51" s="157"/>
      <c r="X51" s="156"/>
      <c r="Y51" s="156"/>
      <c r="Z51" s="158"/>
      <c r="AA51" s="158"/>
      <c r="AB51" s="159"/>
      <c r="AC51" s="160"/>
      <c r="AD51" s="156"/>
      <c r="AE51" s="159"/>
      <c r="AF51" s="159"/>
      <c r="AG51" s="157"/>
      <c r="AH51" s="156"/>
      <c r="AI51" s="160"/>
      <c r="AJ51" s="160"/>
      <c r="AK51" s="160"/>
      <c r="AL51" s="160"/>
      <c r="AM51" s="160"/>
    </row>
    <row r="52" spans="1:39" ht="15" customHeight="1" x14ac:dyDescent="0.15">
      <c r="A52" s="183" t="s">
        <v>67</v>
      </c>
    </row>
    <row r="53" spans="1:39" x14ac:dyDescent="0.15">
      <c r="A53" s="184" t="s">
        <v>68</v>
      </c>
    </row>
    <row r="54" spans="1:39" x14ac:dyDescent="0.15">
      <c r="A54" s="184" t="s">
        <v>69</v>
      </c>
    </row>
  </sheetData>
  <mergeCells count="4">
    <mergeCell ref="A47:AM47"/>
    <mergeCell ref="A48:AM48"/>
    <mergeCell ref="A49:AM49"/>
    <mergeCell ref="A50:AM50"/>
  </mergeCells>
  <phoneticPr fontId="0" type="noConversion"/>
  <printOptions horizontalCentered="1"/>
  <pageMargins left="0" right="0" top="0.5" bottom="0" header="0" footer="0"/>
  <pageSetup paperSize="5" scale="62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8"/>
  <sheetViews>
    <sheetView showGridLines="0" showZeros="0" workbookViewId="0">
      <pane xSplit="5" ySplit="6" topLeftCell="F7" activePane="bottomRight" state="frozen"/>
      <selection activeCell="A3" sqref="A3"/>
      <selection pane="topRight" activeCell="A3" sqref="A3"/>
      <selection pane="bottomLeft" activeCell="A3" sqref="A3"/>
      <selection pane="bottomRight" activeCell="F7" sqref="F7"/>
    </sheetView>
  </sheetViews>
  <sheetFormatPr baseColWidth="10" defaultColWidth="9.1640625" defaultRowHeight="11" x14ac:dyDescent="0.15"/>
  <cols>
    <col min="1" max="1" width="22.5" style="41" customWidth="1"/>
    <col min="2" max="2" width="11.33203125" style="41" bestFit="1" customWidth="1"/>
    <col min="3" max="3" width="10.83203125" style="223" customWidth="1"/>
    <col min="4" max="4" width="12.33203125" style="41" customWidth="1"/>
    <col min="5" max="5" width="11.5" style="41" customWidth="1"/>
    <col min="6" max="6" width="5" style="41" bestFit="1" customWidth="1"/>
    <col min="7" max="7" width="9" style="41" bestFit="1" customWidth="1"/>
    <col min="8" max="8" width="7.1640625" style="41" customWidth="1"/>
    <col min="9" max="9" width="7.33203125" style="41" customWidth="1"/>
    <col min="10" max="10" width="6.6640625" style="41" customWidth="1"/>
    <col min="11" max="11" width="6.83203125" style="41" customWidth="1"/>
    <col min="12" max="12" width="6.5" style="41" customWidth="1"/>
    <col min="13" max="13" width="6" style="41" customWidth="1"/>
    <col min="14" max="14" width="5" style="41" bestFit="1" customWidth="1"/>
    <col min="15" max="15" width="9.6640625" style="41" bestFit="1" customWidth="1"/>
    <col min="16" max="16" width="5.5" style="41" customWidth="1"/>
    <col min="17" max="17" width="7.33203125" style="41" customWidth="1"/>
    <col min="18" max="18" width="6.6640625" style="41" customWidth="1"/>
    <col min="19" max="19" width="5.83203125" style="41" customWidth="1"/>
    <col min="20" max="21" width="6.1640625" style="41" customWidth="1"/>
    <col min="22" max="22" width="5.83203125" style="41" customWidth="1"/>
    <col min="23" max="23" width="6.5" style="41" customWidth="1"/>
    <col min="24" max="24" width="9.83203125" style="41" bestFit="1" customWidth="1"/>
    <col min="25" max="25" width="11.5" style="98" bestFit="1" customWidth="1"/>
    <col min="26" max="26" width="4" style="98" bestFit="1" customWidth="1"/>
    <col min="27" max="27" width="9.1640625" style="41"/>
    <col min="28" max="28" width="9.83203125" style="41" bestFit="1" customWidth="1"/>
    <col min="29" max="16384" width="9.1640625" style="41"/>
  </cols>
  <sheetData>
    <row r="1" spans="1:28" s="35" customFormat="1" ht="18" x14ac:dyDescent="0.2">
      <c r="A1" s="33" t="s">
        <v>32</v>
      </c>
      <c r="B1" s="34"/>
      <c r="C1" s="33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99"/>
      <c r="U1" s="99"/>
      <c r="V1" s="99"/>
      <c r="W1" s="99"/>
      <c r="X1" s="99"/>
      <c r="Y1" s="99"/>
      <c r="Z1" s="34"/>
    </row>
    <row r="2" spans="1:28" s="35" customFormat="1" ht="16" x14ac:dyDescent="0.2">
      <c r="A2" s="36" t="s">
        <v>70</v>
      </c>
      <c r="B2" s="34"/>
      <c r="C2" s="36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99"/>
      <c r="U2" s="99"/>
      <c r="V2" s="99"/>
      <c r="W2" s="99"/>
      <c r="X2" s="99"/>
      <c r="Y2" s="99"/>
      <c r="Z2" s="34"/>
    </row>
    <row r="3" spans="1:28" s="35" customFormat="1" ht="25.5" customHeight="1" thickBot="1" x14ac:dyDescent="0.25">
      <c r="A3" s="101"/>
      <c r="B3" s="34"/>
      <c r="C3" s="36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22"/>
      <c r="U3" s="22"/>
      <c r="V3" s="22"/>
      <c r="W3" s="22"/>
      <c r="Z3" s="34"/>
    </row>
    <row r="4" spans="1:28" s="55" customFormat="1" x14ac:dyDescent="0.15">
      <c r="A4" s="265" t="s">
        <v>45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7"/>
      <c r="U4" s="267"/>
      <c r="V4" s="267"/>
      <c r="W4" s="267"/>
      <c r="X4" s="267"/>
      <c r="Y4" s="303"/>
      <c r="Z4" s="304"/>
    </row>
    <row r="5" spans="1:28" s="55" customFormat="1" ht="13" x14ac:dyDescent="0.15">
      <c r="A5" s="224" t="s">
        <v>163</v>
      </c>
      <c r="B5" s="225"/>
      <c r="C5" s="225"/>
      <c r="D5" s="225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7"/>
      <c r="T5" s="458" t="s">
        <v>224</v>
      </c>
      <c r="U5" s="458"/>
      <c r="V5" s="458"/>
      <c r="W5" s="459"/>
      <c r="X5" s="234"/>
      <c r="Y5" s="305"/>
      <c r="Z5" s="306"/>
    </row>
    <row r="6" spans="1:28" s="185" customFormat="1" ht="23" thickBot="1" x14ac:dyDescent="0.2">
      <c r="A6" s="228"/>
      <c r="B6" s="229" t="s">
        <v>71</v>
      </c>
      <c r="C6" s="229" t="s">
        <v>72</v>
      </c>
      <c r="D6" s="229" t="s">
        <v>73</v>
      </c>
      <c r="E6" s="230" t="s">
        <v>74</v>
      </c>
      <c r="F6" s="231" t="s">
        <v>35</v>
      </c>
      <c r="G6" s="229" t="s">
        <v>36</v>
      </c>
      <c r="H6" s="229" t="s">
        <v>37</v>
      </c>
      <c r="I6" s="229" t="s">
        <v>38</v>
      </c>
      <c r="J6" s="229" t="s">
        <v>166</v>
      </c>
      <c r="K6" s="232" t="s">
        <v>75</v>
      </c>
      <c r="L6" s="229" t="s">
        <v>77</v>
      </c>
      <c r="M6" s="233" t="s">
        <v>165</v>
      </c>
      <c r="N6" s="229" t="s">
        <v>40</v>
      </c>
      <c r="O6" s="229" t="s">
        <v>41</v>
      </c>
      <c r="P6" s="229" t="s">
        <v>42</v>
      </c>
      <c r="Q6" s="229" t="s">
        <v>43</v>
      </c>
      <c r="R6" s="229" t="s">
        <v>78</v>
      </c>
      <c r="S6" s="229" t="s">
        <v>58</v>
      </c>
      <c r="T6" s="401" t="s">
        <v>37</v>
      </c>
      <c r="U6" s="402" t="s">
        <v>42</v>
      </c>
      <c r="V6" s="403" t="s">
        <v>77</v>
      </c>
      <c r="W6" s="404" t="s">
        <v>165</v>
      </c>
      <c r="X6" s="229" t="s">
        <v>79</v>
      </c>
      <c r="Y6" s="229" t="s">
        <v>167</v>
      </c>
      <c r="Z6" s="307" t="s">
        <v>76</v>
      </c>
    </row>
    <row r="7" spans="1:28" s="185" customFormat="1" ht="13.5" customHeight="1" thickBot="1" x14ac:dyDescent="0.2">
      <c r="A7" s="291" t="s">
        <v>48</v>
      </c>
      <c r="B7" s="187"/>
      <c r="C7" s="187"/>
      <c r="D7" s="187"/>
      <c r="E7" s="188"/>
      <c r="F7" s="186"/>
      <c r="G7" s="189">
        <v>4642414</v>
      </c>
      <c r="H7" s="292">
        <v>2.1</v>
      </c>
      <c r="I7" s="293">
        <v>40</v>
      </c>
      <c r="J7" s="293"/>
      <c r="K7" s="294">
        <v>663</v>
      </c>
      <c r="L7" s="293">
        <v>99.9</v>
      </c>
      <c r="M7" s="190">
        <v>2.48</v>
      </c>
      <c r="N7" s="187"/>
      <c r="O7" s="191">
        <v>11494759</v>
      </c>
      <c r="P7" s="292">
        <v>7.4</v>
      </c>
      <c r="Q7" s="293">
        <v>41.9</v>
      </c>
      <c r="R7" s="293"/>
      <c r="S7" s="379">
        <v>1641</v>
      </c>
      <c r="T7" s="380"/>
      <c r="U7" s="380"/>
      <c r="V7" s="381"/>
      <c r="W7" s="190"/>
      <c r="X7" s="186"/>
      <c r="Y7" s="188"/>
      <c r="Z7" s="308"/>
    </row>
    <row r="8" spans="1:28" x14ac:dyDescent="0.15">
      <c r="A8" s="295" t="s">
        <v>80</v>
      </c>
      <c r="B8" s="193" t="s">
        <v>81</v>
      </c>
      <c r="C8" s="194" t="s">
        <v>82</v>
      </c>
      <c r="D8" s="194" t="s">
        <v>61</v>
      </c>
      <c r="E8" s="195" t="s">
        <v>48</v>
      </c>
      <c r="F8" s="196">
        <v>1</v>
      </c>
      <c r="G8" s="197">
        <v>182606</v>
      </c>
      <c r="H8" s="296">
        <v>9.6999999999999993</v>
      </c>
      <c r="I8" s="160">
        <v>3.9</v>
      </c>
      <c r="J8" s="160">
        <f>I8+J7</f>
        <v>3.9</v>
      </c>
      <c r="K8" s="297">
        <v>1832</v>
      </c>
      <c r="L8" s="160">
        <v>99.7</v>
      </c>
      <c r="M8" s="261">
        <v>1.63</v>
      </c>
      <c r="N8" s="194">
        <v>2</v>
      </c>
      <c r="O8" s="197">
        <v>298055</v>
      </c>
      <c r="P8" s="296">
        <v>8.9</v>
      </c>
      <c r="Q8" s="160">
        <v>2.6</v>
      </c>
      <c r="R8" s="160">
        <f>Q8+R7</f>
        <v>2.6</v>
      </c>
      <c r="S8" s="382">
        <v>2990</v>
      </c>
      <c r="T8" s="383">
        <v>-3.6652</v>
      </c>
      <c r="U8" s="383">
        <v>-0.46200000000000002</v>
      </c>
      <c r="V8" s="384">
        <v>87.307500000000005</v>
      </c>
      <c r="W8" s="261">
        <v>2.12</v>
      </c>
      <c r="X8" s="205">
        <f>IF(W8="","",(W8-M8)*G8)</f>
        <v>89476.940000000046</v>
      </c>
      <c r="Y8" s="206">
        <f>((W8*G8)-O8)/(W8*G8)*100</f>
        <v>23.008016641251952</v>
      </c>
      <c r="Z8" s="309" t="s">
        <v>26</v>
      </c>
      <c r="AB8" s="286"/>
    </row>
    <row r="9" spans="1:28" x14ac:dyDescent="0.15">
      <c r="A9" s="295" t="s">
        <v>83</v>
      </c>
      <c r="B9" s="193" t="s">
        <v>84</v>
      </c>
      <c r="C9" s="194" t="s">
        <v>85</v>
      </c>
      <c r="D9" s="194" t="s">
        <v>61</v>
      </c>
      <c r="E9" s="195" t="s">
        <v>48</v>
      </c>
      <c r="F9" s="196">
        <v>2</v>
      </c>
      <c r="G9" s="197">
        <v>165573</v>
      </c>
      <c r="H9" s="296">
        <v>-5.2</v>
      </c>
      <c r="I9" s="160">
        <v>3.6</v>
      </c>
      <c r="J9" s="160">
        <f>I9+J8</f>
        <v>7.5</v>
      </c>
      <c r="K9" s="297">
        <v>1665</v>
      </c>
      <c r="L9" s="160">
        <v>99.4</v>
      </c>
      <c r="M9" s="261">
        <v>1.63</v>
      </c>
      <c r="N9" s="194">
        <v>4</v>
      </c>
      <c r="O9" s="197">
        <v>270645</v>
      </c>
      <c r="P9" s="296">
        <v>-5.3</v>
      </c>
      <c r="Q9" s="160">
        <v>2.4</v>
      </c>
      <c r="R9" s="160">
        <f>Q9+R8</f>
        <v>5</v>
      </c>
      <c r="S9" s="382">
        <v>2722</v>
      </c>
      <c r="T9" s="383">
        <v>-1.7603</v>
      </c>
      <c r="U9" s="383">
        <v>0.97760000000000002</v>
      </c>
      <c r="V9" s="384">
        <v>74.228300000000004</v>
      </c>
      <c r="W9" s="261">
        <v>2.2200000000000002</v>
      </c>
      <c r="X9" s="205">
        <f>IF(W9="","",(W9-M9)*G9)</f>
        <v>97688.070000000051</v>
      </c>
      <c r="Y9" s="206">
        <f>((W9*G9)-O9)/(W9*G9)*100</f>
        <v>26.369539621700312</v>
      </c>
      <c r="Z9" s="309" t="s">
        <v>26</v>
      </c>
    </row>
    <row r="10" spans="1:28" x14ac:dyDescent="0.15">
      <c r="A10" s="295" t="s">
        <v>86</v>
      </c>
      <c r="B10" s="193" t="s">
        <v>87</v>
      </c>
      <c r="C10" s="194" t="s">
        <v>82</v>
      </c>
      <c r="D10" s="194" t="s">
        <v>61</v>
      </c>
      <c r="E10" s="195" t="s">
        <v>48</v>
      </c>
      <c r="F10" s="196">
        <v>3</v>
      </c>
      <c r="G10" s="197">
        <v>144772</v>
      </c>
      <c r="H10" s="296">
        <v>3.3</v>
      </c>
      <c r="I10" s="160">
        <v>3.1</v>
      </c>
      <c r="J10" s="160">
        <f>I10+J9</f>
        <v>10.6</v>
      </c>
      <c r="K10" s="297">
        <v>1529</v>
      </c>
      <c r="L10" s="160">
        <v>94.7</v>
      </c>
      <c r="M10" s="261">
        <v>1.54</v>
      </c>
      <c r="N10" s="194">
        <v>11</v>
      </c>
      <c r="O10" s="197">
        <v>222590</v>
      </c>
      <c r="P10" s="296">
        <v>-3</v>
      </c>
      <c r="Q10" s="160">
        <v>1.9</v>
      </c>
      <c r="R10" s="160">
        <f>Q10+R9</f>
        <v>6.9</v>
      </c>
      <c r="S10" s="382">
        <v>2351</v>
      </c>
      <c r="T10" s="383">
        <v>10.128500000000001</v>
      </c>
      <c r="U10" s="383">
        <v>18.770900000000001</v>
      </c>
      <c r="V10" s="384">
        <v>12.3081</v>
      </c>
      <c r="W10" s="261">
        <v>2.99</v>
      </c>
      <c r="X10" s="205">
        <f>IF(W10="","",(W10-M10)*G10)</f>
        <v>209919.40000000002</v>
      </c>
      <c r="Y10" s="206">
        <f>((W10*G10)-O10)/(W10*G10)*100</f>
        <v>48.577890715392684</v>
      </c>
      <c r="Z10" s="309" t="s">
        <v>24</v>
      </c>
    </row>
    <row r="11" spans="1:28" x14ac:dyDescent="0.15">
      <c r="A11" s="295" t="s">
        <v>88</v>
      </c>
      <c r="B11" s="193" t="s">
        <v>89</v>
      </c>
      <c r="C11" s="194" t="s">
        <v>82</v>
      </c>
      <c r="D11" s="194" t="s">
        <v>61</v>
      </c>
      <c r="E11" s="195" t="s">
        <v>48</v>
      </c>
      <c r="F11" s="196">
        <v>4</v>
      </c>
      <c r="G11" s="197">
        <v>143335</v>
      </c>
      <c r="H11" s="296">
        <v>-5</v>
      </c>
      <c r="I11" s="160">
        <v>3.1</v>
      </c>
      <c r="J11" s="160">
        <f>I11+J10</f>
        <v>13.7</v>
      </c>
      <c r="K11" s="297">
        <v>1787</v>
      </c>
      <c r="L11" s="160">
        <v>80.2</v>
      </c>
      <c r="M11" s="261">
        <v>1.64</v>
      </c>
      <c r="N11" s="194">
        <v>9</v>
      </c>
      <c r="O11" s="197">
        <v>235233</v>
      </c>
      <c r="P11" s="296">
        <v>-5.6</v>
      </c>
      <c r="Q11" s="160">
        <v>2</v>
      </c>
      <c r="R11" s="160">
        <f>Q11+R10</f>
        <v>8.9</v>
      </c>
      <c r="S11" s="382">
        <v>2933</v>
      </c>
      <c r="T11" s="383">
        <v>-1.1000000000000001</v>
      </c>
      <c r="U11" s="383">
        <v>-1.3</v>
      </c>
      <c r="V11" s="384">
        <v>0.50090000000000001</v>
      </c>
      <c r="W11" s="261">
        <v>2.2200000000000002</v>
      </c>
      <c r="X11" s="205">
        <f>IF(W11="","",(W11-M11)*G11)</f>
        <v>83134.300000000047</v>
      </c>
      <c r="Y11" s="206">
        <f>((W11*G11)-O11)/(W11*G11)*100</f>
        <v>26.074712519056192</v>
      </c>
      <c r="Z11" s="309" t="s">
        <v>23</v>
      </c>
    </row>
    <row r="12" spans="1:28" x14ac:dyDescent="0.15">
      <c r="A12" s="295" t="s">
        <v>90</v>
      </c>
      <c r="B12" s="193" t="s">
        <v>91</v>
      </c>
      <c r="C12" s="194" t="s">
        <v>82</v>
      </c>
      <c r="D12" s="194" t="s">
        <v>61</v>
      </c>
      <c r="E12" s="195" t="s">
        <v>48</v>
      </c>
      <c r="F12" s="196">
        <v>5</v>
      </c>
      <c r="G12" s="197">
        <v>142866</v>
      </c>
      <c r="H12" s="296">
        <v>0.1</v>
      </c>
      <c r="I12" s="160">
        <v>3.1</v>
      </c>
      <c r="J12" s="160">
        <f>I12+J11</f>
        <v>16.8</v>
      </c>
      <c r="K12" s="297">
        <v>1514</v>
      </c>
      <c r="L12" s="160">
        <v>94.4</v>
      </c>
      <c r="M12" s="261">
        <v>1.55</v>
      </c>
      <c r="N12" s="194">
        <v>12</v>
      </c>
      <c r="O12" s="197">
        <v>220735</v>
      </c>
      <c r="P12" s="296">
        <v>-6.2</v>
      </c>
      <c r="Q12" s="160">
        <v>1.9</v>
      </c>
      <c r="R12" s="160">
        <f>Q12+R11</f>
        <v>10.8</v>
      </c>
      <c r="S12" s="382">
        <v>2339</v>
      </c>
      <c r="T12" s="383">
        <v>2.2740999999999998</v>
      </c>
      <c r="U12" s="383">
        <v>3.8266</v>
      </c>
      <c r="V12" s="384">
        <v>12.8264</v>
      </c>
      <c r="W12" s="261">
        <v>2.79</v>
      </c>
      <c r="X12" s="205">
        <f>IF(W12="","",(W12-M12)*G12)</f>
        <v>177153.84</v>
      </c>
      <c r="Y12" s="206">
        <f>((W12*G12)-O12)/(W12*G12)*100</f>
        <v>44.621892224044117</v>
      </c>
      <c r="Z12" s="309" t="s">
        <v>24</v>
      </c>
    </row>
    <row r="13" spans="1:28" ht="12" thickBot="1" x14ac:dyDescent="0.2">
      <c r="A13" s="192"/>
      <c r="B13" s="193"/>
      <c r="C13" s="194"/>
      <c r="D13" s="194"/>
      <c r="E13" s="195"/>
      <c r="F13" s="196"/>
      <c r="G13" s="197"/>
      <c r="H13" s="198"/>
      <c r="I13" s="199"/>
      <c r="J13" s="199"/>
      <c r="K13" s="200"/>
      <c r="L13" s="160"/>
      <c r="M13" s="261"/>
      <c r="N13" s="194"/>
      <c r="O13" s="197"/>
      <c r="P13" s="198"/>
      <c r="Q13" s="199"/>
      <c r="R13" s="199"/>
      <c r="S13" s="385"/>
      <c r="T13" s="383"/>
      <c r="U13" s="383"/>
      <c r="V13" s="384"/>
      <c r="W13" s="261"/>
      <c r="X13" s="205"/>
      <c r="Y13" s="206"/>
      <c r="Z13" s="309"/>
    </row>
    <row r="14" spans="1:28" s="185" customFormat="1" ht="13.5" customHeight="1" thickBot="1" x14ac:dyDescent="0.2">
      <c r="A14" s="291" t="s">
        <v>49</v>
      </c>
      <c r="B14" s="187"/>
      <c r="C14" s="187"/>
      <c r="D14" s="187"/>
      <c r="E14" s="188"/>
      <c r="F14" s="186"/>
      <c r="G14" s="189">
        <v>3708272</v>
      </c>
      <c r="H14" s="292">
        <v>-16.3</v>
      </c>
      <c r="I14" s="293">
        <v>31.9</v>
      </c>
      <c r="J14" s="293"/>
      <c r="K14" s="294">
        <v>1159</v>
      </c>
      <c r="L14" s="293">
        <v>100</v>
      </c>
      <c r="M14" s="378">
        <v>2.56</v>
      </c>
      <c r="N14" s="187"/>
      <c r="O14" s="191">
        <v>9486990</v>
      </c>
      <c r="P14" s="292">
        <v>-8.1</v>
      </c>
      <c r="Q14" s="293">
        <v>34.6</v>
      </c>
      <c r="R14" s="293"/>
      <c r="S14" s="294">
        <v>2965</v>
      </c>
      <c r="T14" s="380"/>
      <c r="U14" s="380"/>
      <c r="V14" s="381"/>
      <c r="W14" s="190"/>
      <c r="X14" s="186"/>
      <c r="Y14" s="188"/>
      <c r="Z14" s="308"/>
    </row>
    <row r="15" spans="1:28" x14ac:dyDescent="0.15">
      <c r="A15" s="295" t="s">
        <v>92</v>
      </c>
      <c r="B15" s="193" t="s">
        <v>93</v>
      </c>
      <c r="C15" s="194" t="s">
        <v>94</v>
      </c>
      <c r="D15" s="194" t="s">
        <v>61</v>
      </c>
      <c r="E15" s="195" t="s">
        <v>49</v>
      </c>
      <c r="F15" s="196">
        <v>1</v>
      </c>
      <c r="G15" s="197">
        <v>214293</v>
      </c>
      <c r="H15" s="296">
        <v>13.5</v>
      </c>
      <c r="I15" s="160">
        <v>5.8</v>
      </c>
      <c r="J15" s="160">
        <f>I15+J14</f>
        <v>5.8</v>
      </c>
      <c r="K15" s="297">
        <v>2147</v>
      </c>
      <c r="L15" s="160">
        <v>99.8</v>
      </c>
      <c r="M15" s="261">
        <v>1</v>
      </c>
      <c r="N15" s="194">
        <v>21</v>
      </c>
      <c r="O15" s="197">
        <v>207007</v>
      </c>
      <c r="P15" s="296">
        <v>22.5</v>
      </c>
      <c r="Q15" s="160">
        <v>2.2000000000000002</v>
      </c>
      <c r="R15" s="160">
        <f>Q15+R14</f>
        <v>2.2000000000000002</v>
      </c>
      <c r="S15" s="297">
        <v>2074</v>
      </c>
      <c r="T15" s="383">
        <v>-3.4577</v>
      </c>
      <c r="U15" s="383">
        <v>-0.5796</v>
      </c>
      <c r="V15" s="384">
        <v>87.191599999999994</v>
      </c>
      <c r="W15" s="261">
        <v>3.15</v>
      </c>
      <c r="X15" s="205">
        <f>IF(W15="","",(W15-M15)*G15)</f>
        <v>460729.94999999995</v>
      </c>
      <c r="Y15" s="206">
        <f>((W15*G15)-O15)/(W15*G15)*100</f>
        <v>69.333338962771563</v>
      </c>
      <c r="Z15" s="309" t="s">
        <v>26</v>
      </c>
    </row>
    <row r="16" spans="1:28" x14ac:dyDescent="0.15">
      <c r="A16" s="295" t="s">
        <v>95</v>
      </c>
      <c r="B16" s="193" t="s">
        <v>96</v>
      </c>
      <c r="C16" s="194" t="s">
        <v>94</v>
      </c>
      <c r="D16" s="194" t="s">
        <v>61</v>
      </c>
      <c r="E16" s="195" t="s">
        <v>49</v>
      </c>
      <c r="F16" s="196">
        <v>2</v>
      </c>
      <c r="G16" s="197">
        <v>203314</v>
      </c>
      <c r="H16" s="296">
        <v>16.100000000000001</v>
      </c>
      <c r="I16" s="160">
        <v>5.5</v>
      </c>
      <c r="J16" s="160">
        <f>I16+J15</f>
        <v>11.3</v>
      </c>
      <c r="K16" s="297">
        <v>2037</v>
      </c>
      <c r="L16" s="160">
        <v>99.8</v>
      </c>
      <c r="M16" s="261">
        <v>2</v>
      </c>
      <c r="N16" s="194">
        <v>6</v>
      </c>
      <c r="O16" s="197">
        <v>387575</v>
      </c>
      <c r="P16" s="296">
        <v>19.3</v>
      </c>
      <c r="Q16" s="160">
        <v>4.0999999999999996</v>
      </c>
      <c r="R16" s="160">
        <f>Q16+R15</f>
        <v>6.3</v>
      </c>
      <c r="S16" s="297">
        <v>3883</v>
      </c>
      <c r="T16" s="383">
        <v>8.4361999999999995</v>
      </c>
      <c r="U16" s="383">
        <v>14.8565</v>
      </c>
      <c r="V16" s="384">
        <v>7.7686999999999999</v>
      </c>
      <c r="W16" s="261">
        <v>5.49</v>
      </c>
      <c r="X16" s="205">
        <f>IF(W16="","",(W16-M16)*G16)</f>
        <v>709565.86</v>
      </c>
      <c r="Y16" s="206">
        <f>((W16*G16)-O16)/(W16*G16)*100</f>
        <v>65.27708905332986</v>
      </c>
      <c r="Z16" s="309" t="s">
        <v>26</v>
      </c>
    </row>
    <row r="17" spans="1:26" x14ac:dyDescent="0.15">
      <c r="A17" s="295" t="s">
        <v>97</v>
      </c>
      <c r="B17" s="193" t="s">
        <v>98</v>
      </c>
      <c r="C17" s="194" t="s">
        <v>99</v>
      </c>
      <c r="D17" s="194" t="s">
        <v>62</v>
      </c>
      <c r="E17" s="195" t="s">
        <v>49</v>
      </c>
      <c r="F17" s="196">
        <v>3</v>
      </c>
      <c r="G17" s="197">
        <v>184802</v>
      </c>
      <c r="H17" s="296">
        <v>-11.8</v>
      </c>
      <c r="I17" s="160">
        <v>5</v>
      </c>
      <c r="J17" s="160">
        <f>I17+J16</f>
        <v>16.3</v>
      </c>
      <c r="K17" s="297">
        <v>1848</v>
      </c>
      <c r="L17" s="160">
        <v>100</v>
      </c>
      <c r="M17" s="261">
        <v>4</v>
      </c>
      <c r="N17" s="194">
        <v>1</v>
      </c>
      <c r="O17" s="197">
        <v>739450</v>
      </c>
      <c r="P17" s="296">
        <v>-8.6</v>
      </c>
      <c r="Q17" s="160">
        <v>7.8</v>
      </c>
      <c r="R17" s="160">
        <f>Q17+R16</f>
        <v>14.1</v>
      </c>
      <c r="S17" s="297">
        <v>7396</v>
      </c>
      <c r="T17" s="383">
        <v>5.9</v>
      </c>
      <c r="U17" s="383">
        <v>5.0999999999999996</v>
      </c>
      <c r="V17" s="384">
        <v>90.1</v>
      </c>
      <c r="W17" s="261">
        <v>4.99</v>
      </c>
      <c r="X17" s="205">
        <f>IF(W17="","",(W17-M17)*G17)</f>
        <v>182953.98000000004</v>
      </c>
      <c r="Y17" s="206">
        <f>((W17*G17)-O17)/(W17*G17)*100</f>
        <v>19.813436680614398</v>
      </c>
      <c r="Z17" s="309" t="s">
        <v>26</v>
      </c>
    </row>
    <row r="18" spans="1:26" x14ac:dyDescent="0.15">
      <c r="A18" s="295" t="s">
        <v>100</v>
      </c>
      <c r="B18" s="193" t="s">
        <v>101</v>
      </c>
      <c r="C18" s="194" t="s">
        <v>99</v>
      </c>
      <c r="D18" s="194" t="s">
        <v>62</v>
      </c>
      <c r="E18" s="195" t="s">
        <v>49</v>
      </c>
      <c r="F18" s="196">
        <v>4</v>
      </c>
      <c r="G18" s="197">
        <v>180388</v>
      </c>
      <c r="H18" s="296">
        <v>-19.399999999999999</v>
      </c>
      <c r="I18" s="160">
        <v>4.9000000000000004</v>
      </c>
      <c r="J18" s="160">
        <f>I18+J17</f>
        <v>21.200000000000003</v>
      </c>
      <c r="K18" s="297">
        <v>1822</v>
      </c>
      <c r="L18" s="160">
        <v>99</v>
      </c>
      <c r="M18" s="261">
        <v>2</v>
      </c>
      <c r="N18" s="194">
        <v>7</v>
      </c>
      <c r="O18" s="197">
        <v>366196</v>
      </c>
      <c r="P18" s="296">
        <v>-18.7</v>
      </c>
      <c r="Q18" s="160">
        <v>3.9</v>
      </c>
      <c r="R18" s="160">
        <f>Q18+R17</f>
        <v>18</v>
      </c>
      <c r="S18" s="297">
        <v>3699</v>
      </c>
      <c r="T18" s="383">
        <v>-86.127200000000002</v>
      </c>
      <c r="U18" s="383">
        <v>-85.224400000000003</v>
      </c>
      <c r="V18" s="384">
        <v>11.5</v>
      </c>
      <c r="W18" s="261">
        <v>2.5</v>
      </c>
      <c r="X18" s="205">
        <f>IF(W18="","",(W18-M18)*G18)</f>
        <v>90194</v>
      </c>
      <c r="Y18" s="206">
        <f>((W18*G18)-O18)/(W18*G18)*100</f>
        <v>18.798146218151984</v>
      </c>
      <c r="Z18" s="309" t="s">
        <v>26</v>
      </c>
    </row>
    <row r="19" spans="1:26" x14ac:dyDescent="0.15">
      <c r="A19" s="295" t="s">
        <v>102</v>
      </c>
      <c r="B19" s="193" t="s">
        <v>103</v>
      </c>
      <c r="C19" s="194" t="s">
        <v>94</v>
      </c>
      <c r="D19" s="194" t="s">
        <v>62</v>
      </c>
      <c r="E19" s="195" t="s">
        <v>49</v>
      </c>
      <c r="F19" s="196">
        <v>5</v>
      </c>
      <c r="G19" s="197">
        <v>176273</v>
      </c>
      <c r="H19" s="296">
        <v>-4.2</v>
      </c>
      <c r="I19" s="160">
        <v>4.8</v>
      </c>
      <c r="J19" s="160">
        <f>I19+J18</f>
        <v>26.000000000000004</v>
      </c>
      <c r="K19" s="297">
        <v>1775</v>
      </c>
      <c r="L19" s="160">
        <v>99.3</v>
      </c>
      <c r="M19" s="261">
        <v>2</v>
      </c>
      <c r="N19" s="194">
        <v>14</v>
      </c>
      <c r="O19" s="197">
        <v>282736</v>
      </c>
      <c r="P19" s="296">
        <v>-2.1</v>
      </c>
      <c r="Q19" s="160">
        <v>3</v>
      </c>
      <c r="R19" s="160">
        <f>Q19+R18</f>
        <v>21</v>
      </c>
      <c r="S19" s="297">
        <v>2847</v>
      </c>
      <c r="T19" s="383">
        <v>74.561199999999999</v>
      </c>
      <c r="U19" s="383">
        <v>79.592500000000001</v>
      </c>
      <c r="V19" s="384">
        <v>3.0577000000000001</v>
      </c>
      <c r="W19" s="261">
        <v>2.25</v>
      </c>
      <c r="X19" s="205">
        <f>IF(W19="","",(W19-M19)*G19)</f>
        <v>44068.25</v>
      </c>
      <c r="Y19" s="206">
        <f>((W19*G19)-O19)/(W19*G19)*100</f>
        <v>28.712596685570425</v>
      </c>
      <c r="Z19" s="309" t="s">
        <v>26</v>
      </c>
    </row>
    <row r="20" spans="1:26" ht="12" thickBot="1" x14ac:dyDescent="0.2">
      <c r="A20" s="192"/>
      <c r="B20" s="193"/>
      <c r="C20" s="194"/>
      <c r="D20" s="194"/>
      <c r="E20" s="195"/>
      <c r="F20" s="196"/>
      <c r="G20" s="197"/>
      <c r="H20" s="198"/>
      <c r="I20" s="199"/>
      <c r="J20" s="199"/>
      <c r="K20" s="200"/>
      <c r="L20" s="160"/>
      <c r="M20" s="261"/>
      <c r="N20" s="194"/>
      <c r="O20" s="197"/>
      <c r="P20" s="198"/>
      <c r="Q20" s="199"/>
      <c r="R20" s="199"/>
      <c r="S20" s="201"/>
      <c r="T20" s="383"/>
      <c r="U20" s="383"/>
      <c r="V20" s="384"/>
      <c r="W20" s="261"/>
      <c r="X20" s="205"/>
      <c r="Y20" s="206"/>
      <c r="Z20" s="309"/>
    </row>
    <row r="21" spans="1:26" s="185" customFormat="1" ht="13.5" customHeight="1" thickBot="1" x14ac:dyDescent="0.2">
      <c r="A21" s="291" t="s">
        <v>50</v>
      </c>
      <c r="B21" s="187"/>
      <c r="C21" s="187"/>
      <c r="D21" s="187"/>
      <c r="E21" s="188"/>
      <c r="F21" s="186"/>
      <c r="G21" s="189">
        <v>2540902</v>
      </c>
      <c r="H21" s="292">
        <v>2.1</v>
      </c>
      <c r="I21" s="293">
        <v>21.9</v>
      </c>
      <c r="J21" s="293"/>
      <c r="K21" s="294">
        <v>1069</v>
      </c>
      <c r="L21" s="293">
        <v>99.7</v>
      </c>
      <c r="M21" s="378">
        <v>1.93</v>
      </c>
      <c r="N21" s="187"/>
      <c r="O21" s="191">
        <v>4908012</v>
      </c>
      <c r="P21" s="292">
        <v>6</v>
      </c>
      <c r="Q21" s="293">
        <v>17.899999999999999</v>
      </c>
      <c r="R21" s="293"/>
      <c r="S21" s="294">
        <v>2065</v>
      </c>
      <c r="T21" s="380"/>
      <c r="U21" s="380"/>
      <c r="V21" s="381"/>
      <c r="W21" s="190"/>
      <c r="X21" s="186"/>
      <c r="Y21" s="188"/>
      <c r="Z21" s="308"/>
    </row>
    <row r="22" spans="1:26" x14ac:dyDescent="0.15">
      <c r="A22" s="295" t="s">
        <v>104</v>
      </c>
      <c r="B22" s="193" t="s">
        <v>105</v>
      </c>
      <c r="C22" s="194" t="s">
        <v>106</v>
      </c>
      <c r="D22" s="194" t="s">
        <v>62</v>
      </c>
      <c r="E22" s="195" t="s">
        <v>50</v>
      </c>
      <c r="F22" s="196">
        <v>1</v>
      </c>
      <c r="G22" s="197">
        <v>460160</v>
      </c>
      <c r="H22" s="296">
        <v>31.8</v>
      </c>
      <c r="I22" s="160">
        <v>18.100000000000001</v>
      </c>
      <c r="J22" s="160">
        <f t="shared" ref="J22:J27" si="0">I22+J21</f>
        <v>18.100000000000001</v>
      </c>
      <c r="K22" s="297">
        <v>4621</v>
      </c>
      <c r="L22" s="160">
        <v>99.6</v>
      </c>
      <c r="M22" s="261">
        <v>1.63</v>
      </c>
      <c r="N22" s="194">
        <v>4</v>
      </c>
      <c r="O22" s="197">
        <v>369503</v>
      </c>
      <c r="P22" s="296">
        <v>21.8</v>
      </c>
      <c r="Q22" s="160">
        <v>7.5</v>
      </c>
      <c r="R22" s="160">
        <f t="shared" ref="R22:R27" si="1">Q22+R21</f>
        <v>7.5</v>
      </c>
      <c r="S22" s="297">
        <v>3711</v>
      </c>
      <c r="T22" s="383">
        <v>0.26829999999999998</v>
      </c>
      <c r="U22" s="383">
        <v>3.1143999999999998</v>
      </c>
      <c r="V22" s="384">
        <v>70.671099999999996</v>
      </c>
      <c r="W22" s="261">
        <v>3.0259669716913513</v>
      </c>
      <c r="X22" s="205">
        <f t="shared" ref="X22:X27" si="2">IF(W22="","",(W22-M22)*G22)</f>
        <v>642368.16169349232</v>
      </c>
      <c r="Y22" s="206">
        <f t="shared" ref="Y22:Y27" si="3">((W22*G22)-O22)/(W22*G22)*100</f>
        <v>73.463421821490613</v>
      </c>
      <c r="Z22" s="309" t="s">
        <v>26</v>
      </c>
    </row>
    <row r="23" spans="1:26" x14ac:dyDescent="0.15">
      <c r="A23" s="295" t="s">
        <v>107</v>
      </c>
      <c r="B23" s="193" t="s">
        <v>108</v>
      </c>
      <c r="C23" s="194" t="s">
        <v>106</v>
      </c>
      <c r="D23" s="194" t="s">
        <v>62</v>
      </c>
      <c r="E23" s="195" t="s">
        <v>50</v>
      </c>
      <c r="F23" s="196">
        <v>2</v>
      </c>
      <c r="G23" s="197">
        <v>183563</v>
      </c>
      <c r="H23" s="296">
        <v>18.899999999999999</v>
      </c>
      <c r="I23" s="160">
        <v>7.2</v>
      </c>
      <c r="J23" s="160">
        <f t="shared" si="0"/>
        <v>25.3</v>
      </c>
      <c r="K23" s="297">
        <v>1894</v>
      </c>
      <c r="L23" s="160">
        <v>96.9</v>
      </c>
      <c r="M23" s="261">
        <v>1.63</v>
      </c>
      <c r="N23" s="194">
        <v>7</v>
      </c>
      <c r="O23" s="197">
        <v>214775</v>
      </c>
      <c r="P23" s="296">
        <v>15.5</v>
      </c>
      <c r="Q23" s="160">
        <v>4.4000000000000004</v>
      </c>
      <c r="R23" s="160">
        <f t="shared" si="1"/>
        <v>11.9</v>
      </c>
      <c r="S23" s="297">
        <v>2216</v>
      </c>
      <c r="T23" s="383">
        <v>0.68689999999999996</v>
      </c>
      <c r="U23" s="383">
        <v>4.2516999999999996</v>
      </c>
      <c r="V23" s="384">
        <v>36.422600000000003</v>
      </c>
      <c r="W23" s="261">
        <v>3.1007533751663816</v>
      </c>
      <c r="X23" s="205">
        <f t="shared" si="2"/>
        <v>269975.90180566651</v>
      </c>
      <c r="Y23" s="206">
        <f t="shared" si="3"/>
        <v>62.266129401472703</v>
      </c>
      <c r="Z23" s="309" t="s">
        <v>23</v>
      </c>
    </row>
    <row r="24" spans="1:26" x14ac:dyDescent="0.15">
      <c r="A24" s="295" t="s">
        <v>109</v>
      </c>
      <c r="B24" s="193" t="s">
        <v>110</v>
      </c>
      <c r="C24" s="194" t="s">
        <v>106</v>
      </c>
      <c r="D24" s="194" t="s">
        <v>62</v>
      </c>
      <c r="E24" s="195" t="s">
        <v>50</v>
      </c>
      <c r="F24" s="196">
        <v>3</v>
      </c>
      <c r="G24" s="197">
        <v>148757</v>
      </c>
      <c r="H24" s="296">
        <v>110.6</v>
      </c>
      <c r="I24" s="160">
        <v>5.9</v>
      </c>
      <c r="J24" s="160">
        <f t="shared" si="0"/>
        <v>31.200000000000003</v>
      </c>
      <c r="K24" s="297">
        <v>1588</v>
      </c>
      <c r="L24" s="160">
        <v>93.7</v>
      </c>
      <c r="M24" s="261">
        <v>1.54</v>
      </c>
      <c r="N24" s="194">
        <v>2</v>
      </c>
      <c r="O24" s="197">
        <v>447377</v>
      </c>
      <c r="P24" s="296">
        <v>112.3</v>
      </c>
      <c r="Q24" s="160">
        <v>9.1</v>
      </c>
      <c r="R24" s="160">
        <f t="shared" si="1"/>
        <v>21</v>
      </c>
      <c r="S24" s="297">
        <v>4777</v>
      </c>
      <c r="T24" s="383">
        <v>-8.3756000000000004</v>
      </c>
      <c r="U24" s="383">
        <v>-5.3036000000000003</v>
      </c>
      <c r="V24" s="384">
        <v>39.381300000000003</v>
      </c>
      <c r="W24" s="261">
        <v>3.1232036112441008</v>
      </c>
      <c r="X24" s="205">
        <f t="shared" si="2"/>
        <v>235512.6195978387</v>
      </c>
      <c r="Y24" s="206">
        <f t="shared" si="3"/>
        <v>3.7067281361162072</v>
      </c>
      <c r="Z24" s="309" t="s">
        <v>24</v>
      </c>
    </row>
    <row r="25" spans="1:26" x14ac:dyDescent="0.15">
      <c r="A25" s="295" t="s">
        <v>111</v>
      </c>
      <c r="B25" s="193" t="s">
        <v>112</v>
      </c>
      <c r="C25" s="194" t="s">
        <v>106</v>
      </c>
      <c r="D25" s="194" t="s">
        <v>62</v>
      </c>
      <c r="E25" s="195" t="s">
        <v>50</v>
      </c>
      <c r="F25" s="196">
        <v>4</v>
      </c>
      <c r="G25" s="197">
        <v>136843</v>
      </c>
      <c r="H25" s="296">
        <v>2.2999999999999998</v>
      </c>
      <c r="I25" s="160">
        <v>5.4</v>
      </c>
      <c r="J25" s="160">
        <f t="shared" si="0"/>
        <v>36.6</v>
      </c>
      <c r="K25" s="297">
        <v>1374</v>
      </c>
      <c r="L25" s="160">
        <v>99.6</v>
      </c>
      <c r="M25" s="261">
        <v>1.64</v>
      </c>
      <c r="N25" s="194">
        <v>8</v>
      </c>
      <c r="O25" s="197">
        <v>213034</v>
      </c>
      <c r="P25" s="296">
        <v>2.5</v>
      </c>
      <c r="Q25" s="160">
        <v>4.3</v>
      </c>
      <c r="R25" s="160">
        <f t="shared" si="1"/>
        <v>25.3</v>
      </c>
      <c r="S25" s="297">
        <v>2139</v>
      </c>
      <c r="T25" s="383">
        <v>19.641500000000001</v>
      </c>
      <c r="U25" s="383">
        <v>26.091999999999999</v>
      </c>
      <c r="V25" s="384">
        <v>5.5957999999999997</v>
      </c>
      <c r="W25" s="261">
        <v>3.19</v>
      </c>
      <c r="X25" s="205">
        <f t="shared" si="2"/>
        <v>212106.65</v>
      </c>
      <c r="Y25" s="206">
        <f t="shared" si="3"/>
        <v>51.198221186455875</v>
      </c>
      <c r="Z25" s="309" t="s">
        <v>212</v>
      </c>
    </row>
    <row r="26" spans="1:26" x14ac:dyDescent="0.15">
      <c r="A26" s="295" t="s">
        <v>113</v>
      </c>
      <c r="B26" s="193" t="s">
        <v>114</v>
      </c>
      <c r="C26" s="194" t="s">
        <v>106</v>
      </c>
      <c r="D26" s="194" t="s">
        <v>62</v>
      </c>
      <c r="E26" s="195" t="s">
        <v>50</v>
      </c>
      <c r="F26" s="196">
        <v>5</v>
      </c>
      <c r="G26" s="197">
        <v>116361</v>
      </c>
      <c r="H26" s="296">
        <v>18.899999999999999</v>
      </c>
      <c r="I26" s="160">
        <v>4.5999999999999996</v>
      </c>
      <c r="J26" s="160">
        <f t="shared" si="0"/>
        <v>41.2</v>
      </c>
      <c r="K26" s="297">
        <v>1242</v>
      </c>
      <c r="L26" s="160">
        <v>93.7</v>
      </c>
      <c r="M26" s="261">
        <v>1.55</v>
      </c>
      <c r="N26" s="194">
        <v>10</v>
      </c>
      <c r="O26" s="197">
        <v>181488</v>
      </c>
      <c r="P26" s="296">
        <v>18.899999999999999</v>
      </c>
      <c r="Q26" s="160">
        <v>3.7</v>
      </c>
      <c r="R26" s="160">
        <f t="shared" si="1"/>
        <v>29</v>
      </c>
      <c r="S26" s="297">
        <v>1937</v>
      </c>
      <c r="T26" s="383">
        <v>-8.5608000000000004</v>
      </c>
      <c r="U26" s="383">
        <v>-5.7249999999999996</v>
      </c>
      <c r="V26" s="384">
        <v>15.3812</v>
      </c>
      <c r="W26" s="261">
        <v>2.46</v>
      </c>
      <c r="X26" s="205">
        <f t="shared" si="2"/>
        <v>105888.51</v>
      </c>
      <c r="Y26" s="206">
        <f t="shared" si="3"/>
        <v>36.597648906336694</v>
      </c>
      <c r="Z26" s="309" t="s">
        <v>23</v>
      </c>
    </row>
    <row r="27" spans="1:26" x14ac:dyDescent="0.15">
      <c r="A27" s="295" t="s">
        <v>115</v>
      </c>
      <c r="B27" s="193" t="s">
        <v>116</v>
      </c>
      <c r="C27" s="194" t="s">
        <v>106</v>
      </c>
      <c r="D27" s="194" t="s">
        <v>62</v>
      </c>
      <c r="E27" s="195" t="s">
        <v>50</v>
      </c>
      <c r="F27" s="196">
        <v>6</v>
      </c>
      <c r="G27" s="197">
        <v>103822</v>
      </c>
      <c r="H27" s="296">
        <v>63.3</v>
      </c>
      <c r="I27" s="160">
        <v>4.0999999999999996</v>
      </c>
      <c r="J27" s="160">
        <f t="shared" si="0"/>
        <v>45.300000000000004</v>
      </c>
      <c r="K27" s="297">
        <v>1319</v>
      </c>
      <c r="L27" s="160">
        <v>78.7</v>
      </c>
      <c r="M27" s="261">
        <v>1.19</v>
      </c>
      <c r="N27" s="194">
        <v>16</v>
      </c>
      <c r="O27" s="197">
        <v>121263</v>
      </c>
      <c r="P27" s="296">
        <v>56.5</v>
      </c>
      <c r="Q27" s="160">
        <v>2.5</v>
      </c>
      <c r="R27" s="160">
        <f t="shared" si="1"/>
        <v>31.5</v>
      </c>
      <c r="S27" s="297">
        <v>1541</v>
      </c>
      <c r="T27" s="383">
        <v>-1.4157</v>
      </c>
      <c r="U27" s="383">
        <v>2.1242999999999999</v>
      </c>
      <c r="V27" s="384">
        <v>14.019299999999999</v>
      </c>
      <c r="W27" s="261">
        <v>2.19</v>
      </c>
      <c r="X27" s="205">
        <f t="shared" si="2"/>
        <v>103822</v>
      </c>
      <c r="Y27" s="206">
        <f t="shared" si="3"/>
        <v>46.667148699974639</v>
      </c>
      <c r="Z27" s="309" t="s">
        <v>23</v>
      </c>
    </row>
    <row r="28" spans="1:26" ht="12" thickBot="1" x14ac:dyDescent="0.2">
      <c r="A28" s="192"/>
      <c r="B28" s="193"/>
      <c r="C28" s="194"/>
      <c r="D28" s="194"/>
      <c r="E28" s="195"/>
      <c r="F28" s="196"/>
      <c r="G28" s="197"/>
      <c r="H28" s="198"/>
      <c r="I28" s="199"/>
      <c r="J28" s="199"/>
      <c r="K28" s="200"/>
      <c r="L28" s="160"/>
      <c r="M28" s="261"/>
      <c r="N28" s="194"/>
      <c r="O28" s="197"/>
      <c r="P28" s="198"/>
      <c r="Q28" s="199"/>
      <c r="R28" s="199"/>
      <c r="S28" s="201"/>
      <c r="T28" s="202"/>
      <c r="U28" s="203"/>
      <c r="V28" s="204"/>
      <c r="W28" s="263"/>
      <c r="X28" s="205"/>
      <c r="Y28" s="206"/>
      <c r="Z28" s="309"/>
    </row>
    <row r="29" spans="1:26" s="185" customFormat="1" ht="13.5" customHeight="1" thickBot="1" x14ac:dyDescent="0.2">
      <c r="A29" s="291" t="s">
        <v>51</v>
      </c>
      <c r="B29" s="187"/>
      <c r="C29" s="187"/>
      <c r="D29" s="187"/>
      <c r="E29" s="188"/>
      <c r="F29" s="186"/>
      <c r="G29" s="189">
        <v>527025</v>
      </c>
      <c r="H29" s="292">
        <v>3.1</v>
      </c>
      <c r="I29" s="293"/>
      <c r="J29" s="293"/>
      <c r="K29" s="294">
        <v>520</v>
      </c>
      <c r="L29" s="293">
        <v>84.2</v>
      </c>
      <c r="M29" s="378">
        <v>6.21</v>
      </c>
      <c r="N29" s="187"/>
      <c r="O29" s="191">
        <v>3274275</v>
      </c>
      <c r="P29" s="292">
        <v>35.9</v>
      </c>
      <c r="Q29" s="293"/>
      <c r="R29" s="293"/>
      <c r="S29" s="294">
        <v>3228</v>
      </c>
      <c r="T29" s="380"/>
      <c r="U29" s="380"/>
      <c r="V29" s="381"/>
      <c r="W29" s="190"/>
      <c r="X29" s="186"/>
      <c r="Y29" s="188"/>
      <c r="Z29" s="308"/>
    </row>
    <row r="30" spans="1:26" x14ac:dyDescent="0.15">
      <c r="A30" s="295" t="s">
        <v>117</v>
      </c>
      <c r="B30" s="193" t="s">
        <v>118</v>
      </c>
      <c r="C30" s="194" t="s">
        <v>99</v>
      </c>
      <c r="D30" s="194" t="s">
        <v>62</v>
      </c>
      <c r="E30" s="195" t="s">
        <v>51</v>
      </c>
      <c r="F30" s="196">
        <v>1</v>
      </c>
      <c r="G30" s="197">
        <v>58802</v>
      </c>
      <c r="H30" s="296">
        <v>0</v>
      </c>
      <c r="I30" s="160">
        <v>11.2</v>
      </c>
      <c r="J30" s="160">
        <f>I30+J29</f>
        <v>11.2</v>
      </c>
      <c r="K30" s="297">
        <v>1372</v>
      </c>
      <c r="L30" s="160">
        <v>42.8</v>
      </c>
      <c r="M30" s="261">
        <v>9</v>
      </c>
      <c r="N30" s="194">
        <v>1</v>
      </c>
      <c r="O30" s="197">
        <v>542616</v>
      </c>
      <c r="P30" s="296">
        <v>0</v>
      </c>
      <c r="Q30" s="160">
        <v>17</v>
      </c>
      <c r="R30" s="160">
        <f>Q30+R29</f>
        <v>17</v>
      </c>
      <c r="S30" s="297">
        <v>12663</v>
      </c>
      <c r="T30" s="383">
        <v>-7.7933000000000003</v>
      </c>
      <c r="U30" s="383">
        <v>-4.6459999999999999</v>
      </c>
      <c r="V30" s="384">
        <v>80.172899999999998</v>
      </c>
      <c r="W30" s="261">
        <v>11</v>
      </c>
      <c r="X30" s="205">
        <f>IF(W30="","",(W30-M30)*G30)</f>
        <v>117604</v>
      </c>
      <c r="Y30" s="206">
        <f>((W30*G30)-O30)/(W30*G30)*100</f>
        <v>16.110460064747333</v>
      </c>
      <c r="Z30" s="309" t="s">
        <v>213</v>
      </c>
    </row>
    <row r="31" spans="1:26" x14ac:dyDescent="0.15">
      <c r="A31" s="295" t="s">
        <v>119</v>
      </c>
      <c r="B31" s="193" t="s">
        <v>120</v>
      </c>
      <c r="C31" s="194" t="s">
        <v>99</v>
      </c>
      <c r="D31" s="194" t="s">
        <v>62</v>
      </c>
      <c r="E31" s="195" t="s">
        <v>51</v>
      </c>
      <c r="F31" s="196">
        <v>2</v>
      </c>
      <c r="G31" s="197">
        <v>50234</v>
      </c>
      <c r="H31" s="296">
        <v>-18.399999999999999</v>
      </c>
      <c r="I31" s="160">
        <v>9.5</v>
      </c>
      <c r="J31" s="160">
        <f>I31+J30</f>
        <v>20.7</v>
      </c>
      <c r="K31" s="297">
        <v>596</v>
      </c>
      <c r="L31" s="160">
        <v>84.2</v>
      </c>
      <c r="M31" s="261">
        <v>8</v>
      </c>
      <c r="N31" s="194">
        <v>2</v>
      </c>
      <c r="O31" s="197">
        <v>377237</v>
      </c>
      <c r="P31" s="296">
        <v>7.2</v>
      </c>
      <c r="Q31" s="160">
        <v>12</v>
      </c>
      <c r="R31" s="160">
        <f>Q31+R30</f>
        <v>29</v>
      </c>
      <c r="S31" s="297">
        <v>4478</v>
      </c>
      <c r="T31" s="383">
        <v>-6.5145</v>
      </c>
      <c r="U31" s="383">
        <v>-2.4378000000000002</v>
      </c>
      <c r="V31" s="384">
        <v>7.0175000000000001</v>
      </c>
      <c r="W31" s="261">
        <v>10</v>
      </c>
      <c r="X31" s="205">
        <f>IF(W31="","",(W31-M31)*G31)</f>
        <v>100468</v>
      </c>
      <c r="Y31" s="206">
        <f>((W31*G31)-O31)/(W31*G31)*100</f>
        <v>24.904049050443923</v>
      </c>
      <c r="Z31" s="309" t="s">
        <v>24</v>
      </c>
    </row>
    <row r="32" spans="1:26" x14ac:dyDescent="0.15">
      <c r="A32" s="295" t="s">
        <v>121</v>
      </c>
      <c r="B32" s="193" t="s">
        <v>122</v>
      </c>
      <c r="C32" s="194" t="s">
        <v>99</v>
      </c>
      <c r="D32" s="194" t="s">
        <v>62</v>
      </c>
      <c r="E32" s="195" t="s">
        <v>51</v>
      </c>
      <c r="F32" s="196">
        <v>3</v>
      </c>
      <c r="G32" s="197">
        <v>38583</v>
      </c>
      <c r="H32" s="296">
        <v>0</v>
      </c>
      <c r="I32" s="160">
        <v>7.3</v>
      </c>
      <c r="J32" s="160">
        <f>I32+J31</f>
        <v>28</v>
      </c>
      <c r="K32" s="297">
        <v>1120</v>
      </c>
      <c r="L32" s="160">
        <v>34.5</v>
      </c>
      <c r="M32" s="261">
        <v>9</v>
      </c>
      <c r="N32" s="194">
        <v>3</v>
      </c>
      <c r="O32" s="197">
        <v>350402</v>
      </c>
      <c r="P32" s="296">
        <v>0</v>
      </c>
      <c r="Q32" s="160">
        <v>11</v>
      </c>
      <c r="R32" s="160">
        <f>Q32+R31</f>
        <v>40</v>
      </c>
      <c r="S32" s="297">
        <v>10169</v>
      </c>
      <c r="T32" s="383">
        <v>-4.7698</v>
      </c>
      <c r="U32" s="383">
        <v>-1.1271</v>
      </c>
      <c r="V32" s="384">
        <v>29.998699999999999</v>
      </c>
      <c r="W32" s="261">
        <v>12</v>
      </c>
      <c r="X32" s="205">
        <f>IF(W32="","",(W32-M32)*G32)</f>
        <v>115749</v>
      </c>
      <c r="Y32" s="206">
        <f>((W32*G32)-O32)/(W32*G32)*100</f>
        <v>24.318568626942781</v>
      </c>
      <c r="Z32" s="309" t="s">
        <v>213</v>
      </c>
    </row>
    <row r="33" spans="1:26" x14ac:dyDescent="0.15">
      <c r="A33" s="295" t="s">
        <v>123</v>
      </c>
      <c r="B33" s="193" t="s">
        <v>122</v>
      </c>
      <c r="C33" s="194" t="s">
        <v>99</v>
      </c>
      <c r="D33" s="194" t="s">
        <v>62</v>
      </c>
      <c r="E33" s="195" t="s">
        <v>51</v>
      </c>
      <c r="F33" s="196">
        <v>4</v>
      </c>
      <c r="G33" s="197">
        <v>31960</v>
      </c>
      <c r="H33" s="296">
        <v>0</v>
      </c>
      <c r="I33" s="160">
        <v>6.1</v>
      </c>
      <c r="J33" s="160">
        <f>I33+J32</f>
        <v>34.1</v>
      </c>
      <c r="K33" s="297">
        <v>1235</v>
      </c>
      <c r="L33" s="160">
        <v>25.9</v>
      </c>
      <c r="M33" s="261">
        <v>9</v>
      </c>
      <c r="N33" s="194">
        <v>4</v>
      </c>
      <c r="O33" s="197">
        <v>282711</v>
      </c>
      <c r="P33" s="296">
        <v>0</v>
      </c>
      <c r="Q33" s="160">
        <v>9</v>
      </c>
      <c r="R33" s="160">
        <f>Q33+R32</f>
        <v>49</v>
      </c>
      <c r="S33" s="297">
        <v>10928</v>
      </c>
      <c r="T33" s="383">
        <v>-4.7698</v>
      </c>
      <c r="U33" s="383">
        <v>-1.1271</v>
      </c>
      <c r="V33" s="384">
        <v>29.998699999999999</v>
      </c>
      <c r="W33" s="261">
        <v>13</v>
      </c>
      <c r="X33" s="205">
        <f>IF(W33="","",(W33-M33)*G33)</f>
        <v>127840</v>
      </c>
      <c r="Y33" s="206">
        <f>((W33*G33)-O33)/(W33*G33)*100</f>
        <v>31.955569461827281</v>
      </c>
      <c r="Z33" s="309" t="s">
        <v>213</v>
      </c>
    </row>
    <row r="34" spans="1:26" x14ac:dyDescent="0.15">
      <c r="A34" s="207"/>
      <c r="B34" s="208"/>
      <c r="C34" s="209"/>
      <c r="D34" s="209"/>
      <c r="E34" s="210"/>
      <c r="F34" s="211"/>
      <c r="G34" s="212"/>
      <c r="H34" s="213"/>
      <c r="I34" s="214"/>
      <c r="J34" s="214"/>
      <c r="K34" s="215"/>
      <c r="L34" s="216"/>
      <c r="M34" s="262"/>
      <c r="N34" s="209"/>
      <c r="O34" s="212"/>
      <c r="P34" s="213"/>
      <c r="Q34" s="214"/>
      <c r="R34" s="214"/>
      <c r="S34" s="217"/>
      <c r="T34" s="218"/>
      <c r="U34" s="219"/>
      <c r="V34" s="220"/>
      <c r="W34" s="264"/>
      <c r="X34" s="221"/>
      <c r="Y34" s="222"/>
      <c r="Z34" s="310"/>
    </row>
    <row r="36" spans="1:26" x14ac:dyDescent="0.15">
      <c r="A36" s="183" t="s">
        <v>67</v>
      </c>
    </row>
    <row r="37" spans="1:26" x14ac:dyDescent="0.15">
      <c r="A37" s="184" t="s">
        <v>68</v>
      </c>
    </row>
    <row r="38" spans="1:26" x14ac:dyDescent="0.15">
      <c r="A38" s="184" t="s">
        <v>69</v>
      </c>
    </row>
  </sheetData>
  <mergeCells count="1">
    <mergeCell ref="T5:W5"/>
  </mergeCells>
  <phoneticPr fontId="0" type="noConversion"/>
  <printOptions horizontalCentered="1"/>
  <pageMargins left="0" right="0" top="1" bottom="0.5" header="0.5" footer="0.5"/>
  <pageSetup paperSize="5" scale="75" fitToHeight="0" orientation="landscape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showGridLines="0" workbookViewId="0">
      <pane ySplit="2" topLeftCell="A3" activePane="bottomLeft" state="frozen"/>
      <selection pane="bottomLeft" activeCell="A3" sqref="A3"/>
    </sheetView>
  </sheetViews>
  <sheetFormatPr baseColWidth="10" defaultColWidth="9.1640625" defaultRowHeight="14" x14ac:dyDescent="0.15"/>
  <cols>
    <col min="1" max="1" width="50.6640625" style="32" customWidth="1"/>
    <col min="2" max="3" width="27.6640625" style="32" customWidth="1"/>
    <col min="4" max="16384" width="9.1640625" style="22"/>
  </cols>
  <sheetData>
    <row r="1" spans="1:16" ht="22.5" customHeight="1" x14ac:dyDescent="0.2">
      <c r="A1" s="275" t="s">
        <v>125</v>
      </c>
      <c r="B1" s="276"/>
      <c r="C1" s="285"/>
    </row>
    <row r="2" spans="1:16" s="6" customFormat="1" ht="27" thickBot="1" x14ac:dyDescent="0.35">
      <c r="A2" s="20" t="s">
        <v>126</v>
      </c>
      <c r="B2" s="274"/>
      <c r="C2" s="21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15">
      <c r="A3" s="272" t="s">
        <v>184</v>
      </c>
      <c r="B3" s="235"/>
      <c r="C3" s="235"/>
    </row>
    <row r="4" spans="1:16" ht="17.25" customHeight="1" x14ac:dyDescent="0.15">
      <c r="A4" s="23" t="s">
        <v>16</v>
      </c>
      <c r="B4" s="277" t="s">
        <v>17</v>
      </c>
      <c r="C4" s="278"/>
    </row>
    <row r="5" spans="1:16" ht="11.25" customHeight="1" x14ac:dyDescent="0.15">
      <c r="A5" s="24"/>
      <c r="B5" s="24"/>
      <c r="C5" s="24"/>
    </row>
    <row r="6" spans="1:16" x14ac:dyDescent="0.15">
      <c r="A6" s="23" t="s">
        <v>5</v>
      </c>
      <c r="B6" s="277" t="s">
        <v>18</v>
      </c>
      <c r="C6" s="278"/>
    </row>
    <row r="7" spans="1:16" ht="11.25" customHeight="1" x14ac:dyDescent="0.15">
      <c r="A7" s="25"/>
      <c r="B7" s="25"/>
      <c r="C7" s="25"/>
    </row>
    <row r="8" spans="1:16" x14ac:dyDescent="0.15">
      <c r="A8" s="26" t="s">
        <v>193</v>
      </c>
      <c r="B8" s="277" t="s">
        <v>17</v>
      </c>
      <c r="C8" s="278"/>
    </row>
    <row r="9" spans="1:16" ht="11.25" customHeight="1" x14ac:dyDescent="0.15">
      <c r="A9" s="25"/>
      <c r="B9" s="25"/>
      <c r="C9" s="25"/>
    </row>
    <row r="10" spans="1:16" x14ac:dyDescent="0.15">
      <c r="A10" s="23" t="s">
        <v>194</v>
      </c>
      <c r="B10" s="277" t="s">
        <v>19</v>
      </c>
      <c r="C10" s="278"/>
    </row>
    <row r="11" spans="1:16" x14ac:dyDescent="0.15">
      <c r="A11" s="25"/>
      <c r="B11" s="25"/>
      <c r="C11" s="25"/>
    </row>
    <row r="12" spans="1:16" x14ac:dyDescent="0.15">
      <c r="A12" s="26" t="s">
        <v>195</v>
      </c>
      <c r="B12" s="25"/>
      <c r="C12" s="25"/>
    </row>
    <row r="13" spans="1:16" x14ac:dyDescent="0.15">
      <c r="A13" s="27" t="s">
        <v>197</v>
      </c>
      <c r="B13" s="277" t="s">
        <v>20</v>
      </c>
      <c r="C13" s="278"/>
    </row>
    <row r="14" spans="1:16" x14ac:dyDescent="0.15">
      <c r="A14" s="27" t="s">
        <v>198</v>
      </c>
      <c r="B14" s="277" t="s">
        <v>20</v>
      </c>
      <c r="C14" s="278"/>
    </row>
    <row r="15" spans="1:16" ht="11.25" customHeight="1" x14ac:dyDescent="0.15">
      <c r="A15" s="27"/>
      <c r="B15" s="25"/>
      <c r="C15" s="25"/>
    </row>
    <row r="16" spans="1:16" x14ac:dyDescent="0.15">
      <c r="A16" s="26" t="s">
        <v>196</v>
      </c>
      <c r="B16" s="22"/>
      <c r="C16" s="22"/>
    </row>
    <row r="17" spans="1:4" x14ac:dyDescent="0.15">
      <c r="A17" s="27" t="s">
        <v>199</v>
      </c>
      <c r="B17" s="277" t="s">
        <v>20</v>
      </c>
      <c r="C17" s="278"/>
    </row>
    <row r="18" spans="1:4" x14ac:dyDescent="0.15">
      <c r="A18" s="27" t="s">
        <v>200</v>
      </c>
      <c r="B18" s="277" t="s">
        <v>20</v>
      </c>
      <c r="C18" s="278"/>
    </row>
    <row r="19" spans="1:4" ht="11.25" customHeight="1" x14ac:dyDescent="0.15">
      <c r="A19" s="25"/>
      <c r="B19" s="25"/>
      <c r="C19" s="25"/>
    </row>
    <row r="20" spans="1:4" x14ac:dyDescent="0.15">
      <c r="A20" s="26" t="s">
        <v>181</v>
      </c>
      <c r="B20" s="277" t="s">
        <v>182</v>
      </c>
      <c r="C20" s="278"/>
    </row>
    <row r="21" spans="1:4" ht="11.25" customHeight="1" x14ac:dyDescent="0.15">
      <c r="A21" s="25"/>
      <c r="B21" s="25"/>
      <c r="C21" s="25"/>
    </row>
    <row r="22" spans="1:4" x14ac:dyDescent="0.15">
      <c r="A22" s="26" t="s">
        <v>201</v>
      </c>
      <c r="B22" s="280" t="s">
        <v>185</v>
      </c>
      <c r="C22" s="280" t="s">
        <v>186</v>
      </c>
    </row>
    <row r="23" spans="1:4" x14ac:dyDescent="0.15">
      <c r="A23" s="27" t="s">
        <v>21</v>
      </c>
      <c r="B23" s="279" t="s">
        <v>187</v>
      </c>
      <c r="C23" s="279" t="s">
        <v>188</v>
      </c>
    </row>
    <row r="24" spans="1:4" x14ac:dyDescent="0.15">
      <c r="A24" s="27" t="s">
        <v>22</v>
      </c>
      <c r="B24" s="279" t="s">
        <v>187</v>
      </c>
      <c r="C24" s="279" t="s">
        <v>188</v>
      </c>
    </row>
    <row r="25" spans="1:4" x14ac:dyDescent="0.15">
      <c r="A25" s="27" t="s">
        <v>23</v>
      </c>
      <c r="B25" s="279" t="s">
        <v>189</v>
      </c>
      <c r="C25" s="279" t="s">
        <v>187</v>
      </c>
    </row>
    <row r="26" spans="1:4" x14ac:dyDescent="0.15">
      <c r="A26" s="27" t="s">
        <v>24</v>
      </c>
      <c r="B26" s="279" t="s">
        <v>189</v>
      </c>
      <c r="C26" s="279" t="s">
        <v>25</v>
      </c>
    </row>
    <row r="27" spans="1:4" x14ac:dyDescent="0.15">
      <c r="A27" s="27" t="s">
        <v>26</v>
      </c>
      <c r="B27" s="279" t="s">
        <v>189</v>
      </c>
      <c r="C27" s="279" t="s">
        <v>25</v>
      </c>
    </row>
    <row r="28" spans="1:4" ht="11.25" customHeight="1" x14ac:dyDescent="0.15">
      <c r="A28" s="27"/>
      <c r="B28" s="25"/>
      <c r="C28" s="25"/>
    </row>
    <row r="29" spans="1:4" x14ac:dyDescent="0.15">
      <c r="A29" s="26" t="s">
        <v>202</v>
      </c>
      <c r="B29" s="280"/>
      <c r="C29" s="280"/>
      <c r="D29" s="269"/>
    </row>
    <row r="30" spans="1:4" x14ac:dyDescent="0.15">
      <c r="A30" s="27" t="s">
        <v>21</v>
      </c>
      <c r="B30" s="277" t="s">
        <v>27</v>
      </c>
      <c r="C30" s="278"/>
    </row>
    <row r="31" spans="1:4" x14ac:dyDescent="0.15">
      <c r="A31" s="27" t="s">
        <v>22</v>
      </c>
      <c r="B31" s="277" t="s">
        <v>27</v>
      </c>
      <c r="C31" s="278"/>
    </row>
    <row r="32" spans="1:4" x14ac:dyDescent="0.15">
      <c r="A32" s="27" t="s">
        <v>23</v>
      </c>
      <c r="B32" s="277" t="s">
        <v>27</v>
      </c>
      <c r="C32" s="278"/>
    </row>
    <row r="33" spans="1:4" x14ac:dyDescent="0.15">
      <c r="A33" s="27" t="s">
        <v>24</v>
      </c>
      <c r="B33" s="277" t="s">
        <v>27</v>
      </c>
      <c r="C33" s="278"/>
    </row>
    <row r="34" spans="1:4" x14ac:dyDescent="0.15">
      <c r="A34" s="27" t="s">
        <v>26</v>
      </c>
      <c r="B34" s="277" t="s">
        <v>27</v>
      </c>
      <c r="C34" s="278"/>
    </row>
    <row r="35" spans="1:4" x14ac:dyDescent="0.15">
      <c r="A35" s="270" t="s">
        <v>183</v>
      </c>
      <c r="B35" s="271"/>
      <c r="C35" s="271"/>
    </row>
    <row r="36" spans="1:4" ht="11.25" customHeight="1" x14ac:dyDescent="0.15">
      <c r="A36" s="27"/>
      <c r="B36" s="25"/>
      <c r="C36" s="25"/>
    </row>
    <row r="37" spans="1:4" x14ac:dyDescent="0.15">
      <c r="A37" s="26" t="s">
        <v>203</v>
      </c>
      <c r="B37" s="281"/>
      <c r="C37" s="281"/>
      <c r="D37" s="269"/>
    </row>
    <row r="38" spans="1:4" x14ac:dyDescent="0.15">
      <c r="A38" s="27" t="s">
        <v>208</v>
      </c>
      <c r="B38" s="277" t="s">
        <v>27</v>
      </c>
      <c r="C38" s="278"/>
    </row>
    <row r="39" spans="1:4" x14ac:dyDescent="0.15">
      <c r="A39" s="270" t="s">
        <v>209</v>
      </c>
      <c r="B39" s="271"/>
      <c r="C39" s="271"/>
    </row>
    <row r="40" spans="1:4" ht="11.25" customHeight="1" x14ac:dyDescent="0.15">
      <c r="A40" s="27"/>
      <c r="B40" s="25"/>
      <c r="C40" s="25"/>
    </row>
    <row r="41" spans="1:4" x14ac:dyDescent="0.15">
      <c r="A41" s="26" t="s">
        <v>204</v>
      </c>
      <c r="B41" s="281" t="s">
        <v>190</v>
      </c>
      <c r="C41" s="281" t="s">
        <v>191</v>
      </c>
    </row>
    <row r="42" spans="1:4" x14ac:dyDescent="0.15">
      <c r="A42" s="27" t="s">
        <v>210</v>
      </c>
      <c r="B42" s="282" t="s">
        <v>28</v>
      </c>
      <c r="C42" s="282" t="s">
        <v>28</v>
      </c>
    </row>
    <row r="43" spans="1:4" x14ac:dyDescent="0.15">
      <c r="A43" s="27" t="s">
        <v>205</v>
      </c>
      <c r="B43" s="283" t="s">
        <v>28</v>
      </c>
      <c r="C43" s="283" t="s">
        <v>28</v>
      </c>
    </row>
    <row r="44" spans="1:4" x14ac:dyDescent="0.15">
      <c r="A44" s="28" t="s">
        <v>29</v>
      </c>
      <c r="B44" s="29" t="s">
        <v>192</v>
      </c>
      <c r="C44" s="273"/>
    </row>
    <row r="45" spans="1:4" ht="11.25" customHeight="1" x14ac:dyDescent="0.15">
      <c r="A45" s="28"/>
      <c r="B45" s="25"/>
      <c r="C45" s="25"/>
    </row>
    <row r="46" spans="1:4" x14ac:dyDescent="0.15">
      <c r="A46" s="26" t="s">
        <v>206</v>
      </c>
      <c r="B46" s="281" t="s">
        <v>190</v>
      </c>
      <c r="C46" s="281" t="s">
        <v>191</v>
      </c>
    </row>
    <row r="47" spans="1:4" x14ac:dyDescent="0.15">
      <c r="A47" s="30" t="s">
        <v>210</v>
      </c>
      <c r="B47" s="282" t="s">
        <v>28</v>
      </c>
      <c r="C47" s="282" t="s">
        <v>28</v>
      </c>
    </row>
    <row r="48" spans="1:4" x14ac:dyDescent="0.15">
      <c r="A48" s="30" t="s">
        <v>205</v>
      </c>
      <c r="B48" s="283" t="s">
        <v>28</v>
      </c>
      <c r="C48" s="283" t="s">
        <v>28</v>
      </c>
    </row>
    <row r="49" spans="1:3" x14ac:dyDescent="0.15">
      <c r="A49" s="31" t="s">
        <v>30</v>
      </c>
      <c r="B49" s="29" t="s">
        <v>192</v>
      </c>
      <c r="C49" s="273"/>
    </row>
    <row r="50" spans="1:3" ht="11.25" customHeight="1" x14ac:dyDescent="0.15">
      <c r="A50" s="25"/>
      <c r="B50" s="25"/>
      <c r="C50" s="25"/>
    </row>
    <row r="51" spans="1:3" x14ac:dyDescent="0.15">
      <c r="A51" s="28" t="s">
        <v>207</v>
      </c>
      <c r="B51" s="280" t="s">
        <v>185</v>
      </c>
      <c r="C51" s="280" t="s">
        <v>186</v>
      </c>
    </row>
    <row r="52" spans="1:3" x14ac:dyDescent="0.15">
      <c r="A52" s="27"/>
      <c r="B52" s="284">
        <v>0.28999999999999998</v>
      </c>
      <c r="C52" s="284">
        <v>0.3</v>
      </c>
    </row>
    <row r="53" spans="1:3" ht="11.25" customHeight="1" x14ac:dyDescent="0.15">
      <c r="A53" s="25"/>
      <c r="B53" s="25"/>
      <c r="C53" s="25"/>
    </row>
    <row r="54" spans="1:3" x14ac:dyDescent="0.15">
      <c r="A54" s="26" t="s">
        <v>31</v>
      </c>
      <c r="B54" s="25"/>
      <c r="C54" s="25"/>
    </row>
    <row r="55" spans="1:3" ht="13" x14ac:dyDescent="0.15">
      <c r="A55" s="460"/>
      <c r="B55" s="461"/>
      <c r="C55" s="462"/>
    </row>
    <row r="56" spans="1:3" ht="13" x14ac:dyDescent="0.15">
      <c r="A56" s="463"/>
      <c r="B56" s="464"/>
      <c r="C56" s="462"/>
    </row>
  </sheetData>
  <mergeCells count="1">
    <mergeCell ref="A55:C56"/>
  </mergeCells>
  <phoneticPr fontId="0" type="noConversion"/>
  <pageMargins left="0.5" right="0.5" top="0.75" bottom="0.75" header="0.5" footer="0.5"/>
  <pageSetup scale="87" orientation="portrait" horizontalDpi="42949672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Process</vt:lpstr>
      <vt:lpstr>Pre-Review Plan</vt:lpstr>
      <vt:lpstr>Cat-Seg Overview</vt:lpstr>
      <vt:lpstr>Total Brands (opt)</vt:lpstr>
      <vt:lpstr>Brands by Segment</vt:lpstr>
      <vt:lpstr>UPC Rank</vt:lpstr>
      <vt:lpstr>Post Review Scorecard</vt:lpstr>
    </vt:vector>
  </TitlesOfParts>
  <Company>S &amp; K Sales Co.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Category Management</dc:title>
  <dc:subject>Standard Templates</dc:subject>
  <dc:creator>Commissary Council</dc:creator>
  <dc:description>Standardized category management templates for DeCA</dc:description>
  <cp:lastModifiedBy>Microsoft Office User</cp:lastModifiedBy>
  <cp:lastPrinted>2010-11-05T12:45:04Z</cp:lastPrinted>
  <dcterms:created xsi:type="dcterms:W3CDTF">2009-04-01T19:40:08Z</dcterms:created>
  <dcterms:modified xsi:type="dcterms:W3CDTF">2017-10-26T13:40:35Z</dcterms:modified>
  <cp:contentStatus>2009</cp:contentStatus>
</cp:coreProperties>
</file>